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udit\Tom-Dianne-Lisa\GASB 84\2.20 presentation\"/>
    </mc:Choice>
  </mc:AlternateContent>
  <bookViews>
    <workbookView xWindow="0" yWindow="0" windowWidth="28800" windowHeight="12180"/>
  </bookViews>
  <sheets>
    <sheet name="stmt fiduciary NP" sheetId="1" r:id="rId1"/>
    <sheet name="stmt changes fidcuary NP" sheetId="2" r:id="rId2"/>
    <sheet name="combining custodial" sheetId="5" r:id="rId3"/>
    <sheet name="combining changes custodial" sheetId="6" r:id="rId4"/>
  </sheets>
  <definedNames>
    <definedName name="_xlnm.Print_Area" localSheetId="2">'combining custodial'!$A$1:$AA$41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F23" i="1" l="1"/>
  <c r="I27" i="1" l="1"/>
  <c r="AA25" i="6"/>
  <c r="I25" i="2" s="1"/>
  <c r="U38" i="6"/>
  <c r="U28" i="6"/>
  <c r="R38" i="6"/>
  <c r="R28" i="6"/>
  <c r="O38" i="6"/>
  <c r="O28" i="6"/>
  <c r="L38" i="6"/>
  <c r="L28" i="6"/>
  <c r="I38" i="6"/>
  <c r="I28" i="6"/>
  <c r="AA42" i="6"/>
  <c r="I42" i="2" s="1"/>
  <c r="X38" i="6"/>
  <c r="F38" i="6"/>
  <c r="C38" i="6"/>
  <c r="AA36" i="6"/>
  <c r="I36" i="2" s="1"/>
  <c r="AA35" i="6"/>
  <c r="I35" i="2" s="1"/>
  <c r="AA34" i="6"/>
  <c r="I34" i="2" s="1"/>
  <c r="AA33" i="6"/>
  <c r="I33" i="2" s="1"/>
  <c r="AA32" i="6"/>
  <c r="I32" i="2" s="1"/>
  <c r="AA31" i="6"/>
  <c r="I31" i="2" s="1"/>
  <c r="X28" i="6"/>
  <c r="F28" i="6"/>
  <c r="C28" i="6"/>
  <c r="AA26" i="6"/>
  <c r="I26" i="2" s="1"/>
  <c r="AA24" i="6"/>
  <c r="I24" i="2" s="1"/>
  <c r="AA23" i="6"/>
  <c r="I23" i="2" s="1"/>
  <c r="AA22" i="6"/>
  <c r="I22" i="2" s="1"/>
  <c r="AA21" i="6"/>
  <c r="I21" i="2" s="1"/>
  <c r="AA20" i="6"/>
  <c r="AA19" i="6"/>
  <c r="I19" i="2" s="1"/>
  <c r="AA18" i="6"/>
  <c r="I18" i="2" s="1"/>
  <c r="AA18" i="5"/>
  <c r="I18" i="1" s="1"/>
  <c r="U39" i="5"/>
  <c r="U32" i="5"/>
  <c r="U23" i="5"/>
  <c r="R39" i="5"/>
  <c r="R32" i="5"/>
  <c r="R23" i="5"/>
  <c r="O39" i="5"/>
  <c r="O32" i="5"/>
  <c r="O23" i="5"/>
  <c r="L39" i="5"/>
  <c r="L32" i="5"/>
  <c r="L23" i="5"/>
  <c r="I39" i="5"/>
  <c r="I32" i="5"/>
  <c r="I23" i="5"/>
  <c r="X39" i="5"/>
  <c r="F39" i="5"/>
  <c r="C39" i="5"/>
  <c r="AA37" i="5"/>
  <c r="X32" i="5"/>
  <c r="F32" i="5"/>
  <c r="C32" i="5"/>
  <c r="AA30" i="5"/>
  <c r="I30" i="1" s="1"/>
  <c r="AA29" i="5"/>
  <c r="I29" i="1" s="1"/>
  <c r="AA28" i="5"/>
  <c r="I28" i="1" s="1"/>
  <c r="AA27" i="5"/>
  <c r="X23" i="5"/>
  <c r="F23" i="5"/>
  <c r="C23" i="5"/>
  <c r="AA21" i="5"/>
  <c r="I21" i="1" s="1"/>
  <c r="AA20" i="5"/>
  <c r="I20" i="1" s="1"/>
  <c r="AA19" i="5"/>
  <c r="I19" i="1" s="1"/>
  <c r="U43" i="5" l="1"/>
  <c r="U40" i="6"/>
  <c r="U44" i="6" s="1"/>
  <c r="U44" i="5" s="1"/>
  <c r="X40" i="6"/>
  <c r="X44" i="6" s="1"/>
  <c r="X44" i="5" s="1"/>
  <c r="L40" i="6"/>
  <c r="L44" i="6" s="1"/>
  <c r="L44" i="5" s="1"/>
  <c r="I40" i="6"/>
  <c r="I44" i="6" s="1"/>
  <c r="I44" i="5" s="1"/>
  <c r="C40" i="6"/>
  <c r="C44" i="6" s="1"/>
  <c r="C44" i="5" s="1"/>
  <c r="F40" i="6"/>
  <c r="F44" i="6" s="1"/>
  <c r="F44" i="5" s="1"/>
  <c r="O40" i="6"/>
  <c r="O44" i="6" s="1"/>
  <c r="O44" i="5" s="1"/>
  <c r="R40" i="6"/>
  <c r="R44" i="6" s="1"/>
  <c r="R44" i="5" s="1"/>
  <c r="AA38" i="6"/>
  <c r="AA28" i="6"/>
  <c r="R43" i="5"/>
  <c r="O43" i="5"/>
  <c r="L43" i="5"/>
  <c r="AA39" i="5"/>
  <c r="X43" i="5"/>
  <c r="I43" i="5"/>
  <c r="C43" i="5"/>
  <c r="F43" i="5"/>
  <c r="AA32" i="5"/>
  <c r="AA23" i="5"/>
  <c r="AA40" i="6" l="1"/>
  <c r="AA44" i="6" s="1"/>
  <c r="AA44" i="5" s="1"/>
  <c r="AA43" i="5"/>
  <c r="L38" i="2" l="1"/>
  <c r="I38" i="2"/>
  <c r="F38" i="2"/>
  <c r="C38" i="2"/>
  <c r="L28" i="2"/>
  <c r="L40" i="2" s="1"/>
  <c r="L44" i="2" s="1"/>
  <c r="I28" i="2"/>
  <c r="I40" i="2" s="1"/>
  <c r="I44" i="2" s="1"/>
  <c r="F28" i="2"/>
  <c r="F40" i="2" s="1"/>
  <c r="F44" i="2" s="1"/>
  <c r="C28" i="2"/>
  <c r="C40" i="2" s="1"/>
  <c r="C44" i="2" s="1"/>
  <c r="L40" i="1"/>
  <c r="I40" i="1"/>
  <c r="F40" i="1"/>
  <c r="C40" i="1"/>
  <c r="L32" i="1"/>
  <c r="I32" i="1"/>
  <c r="F32" i="1"/>
  <c r="C32" i="1"/>
  <c r="L23" i="1"/>
  <c r="L44" i="1" s="1"/>
  <c r="I23" i="1"/>
  <c r="C23" i="1"/>
  <c r="C44" i="1" s="1"/>
  <c r="I44" i="1" l="1"/>
  <c r="F44" i="1"/>
  <c r="I45" i="1"/>
  <c r="C45" i="1"/>
  <c r="F45" i="1"/>
  <c r="L45" i="1"/>
</calcChain>
</file>

<file path=xl/sharedStrings.xml><?xml version="1.0" encoding="utf-8"?>
<sst xmlns="http://schemas.openxmlformats.org/spreadsheetml/2006/main" count="333" uniqueCount="85">
  <si>
    <t>(Continued)</t>
  </si>
  <si>
    <t>Assets</t>
  </si>
  <si>
    <t>$</t>
  </si>
  <si>
    <t xml:space="preserve">  Cash and pooled investments</t>
  </si>
  <si>
    <t xml:space="preserve">  Taxes receivable</t>
  </si>
  <si>
    <t xml:space="preserve">  Accounts receivable</t>
  </si>
  <si>
    <t xml:space="preserve">  Due from other governments</t>
  </si>
  <si>
    <t>Custodial Funds</t>
  </si>
  <si>
    <t>External</t>
  </si>
  <si>
    <t xml:space="preserve">Investment </t>
  </si>
  <si>
    <t>Pool</t>
  </si>
  <si>
    <t>Other</t>
  </si>
  <si>
    <t>Social Welfare</t>
  </si>
  <si>
    <t>Private-Purpose</t>
  </si>
  <si>
    <t>Trust Fund</t>
  </si>
  <si>
    <t>Benefit</t>
  </si>
  <si>
    <t xml:space="preserve">  Accounts payable</t>
  </si>
  <si>
    <t xml:space="preserve">  Salaries payable</t>
  </si>
  <si>
    <t xml:space="preserve">  Due to other governments</t>
  </si>
  <si>
    <t xml:space="preserve">  Due to others</t>
  </si>
  <si>
    <t xml:space="preserve">      Total Assets</t>
  </si>
  <si>
    <t xml:space="preserve">      Total Liabilities</t>
  </si>
  <si>
    <t>STATEMENT OF FIDUCIARY NET POSITION</t>
  </si>
  <si>
    <t>FIDUCIARY FUNDS</t>
  </si>
  <si>
    <t>DECEMBER 31, 2019</t>
  </si>
  <si>
    <t>Net Position</t>
  </si>
  <si>
    <t xml:space="preserve">  Restricted for  </t>
  </si>
  <si>
    <t xml:space="preserve">      Total Net Position</t>
  </si>
  <si>
    <t>check:</t>
  </si>
  <si>
    <t>EXAMPLE COUNTY</t>
  </si>
  <si>
    <t>CITY IN, MINNESOTA</t>
  </si>
  <si>
    <t>STATEMENT OF CHANGES IN FIDUCIARY NET POSITION</t>
  </si>
  <si>
    <t>Additions</t>
  </si>
  <si>
    <t>Deductions</t>
  </si>
  <si>
    <t xml:space="preserve">  Contributions:</t>
  </si>
  <si>
    <t xml:space="preserve">    Individuals</t>
  </si>
  <si>
    <t xml:space="preserve">    Employer</t>
  </si>
  <si>
    <t xml:space="preserve">  Investment earnings:</t>
  </si>
  <si>
    <t xml:space="preserve">    Net increase in fair value of investments</t>
  </si>
  <si>
    <t xml:space="preserve">    Interest, dividends, other</t>
  </si>
  <si>
    <t xml:space="preserve">  Property tax collections for other governments</t>
  </si>
  <si>
    <t xml:space="preserve">  License and fees collected for State</t>
  </si>
  <si>
    <t xml:space="preserve">  Miscellaneous</t>
  </si>
  <si>
    <t xml:space="preserve">  Beneficiary payments to individuals</t>
  </si>
  <si>
    <t xml:space="preserve">  Medical, dental, and life insurance</t>
  </si>
  <si>
    <t xml:space="preserve">  Payments of property tax to other governments</t>
  </si>
  <si>
    <t xml:space="preserve">  Payments to state</t>
  </si>
  <si>
    <t xml:space="preserve">  Administrative expense</t>
  </si>
  <si>
    <t xml:space="preserve">  Payments to other entities</t>
  </si>
  <si>
    <t xml:space="preserve">  Change in net position</t>
  </si>
  <si>
    <t>Net Position – December 31</t>
  </si>
  <si>
    <t xml:space="preserve">      Total Additions</t>
  </si>
  <si>
    <t xml:space="preserve">      Total Deductions</t>
  </si>
  <si>
    <t>Net Position – January 1</t>
  </si>
  <si>
    <t>Balance sheet balances</t>
  </si>
  <si>
    <t>Net position ties between statements</t>
  </si>
  <si>
    <t>Liabilities</t>
  </si>
  <si>
    <t>EXHIBIT 10</t>
  </si>
  <si>
    <t>EXHIBIT 11</t>
  </si>
  <si>
    <t>COMBINING STATEMENT OF FIDUCIARY NET POSITION</t>
  </si>
  <si>
    <t>COMBINING STATEMENT OF CHANGES IN FIDUCIARY NET POSITION</t>
  </si>
  <si>
    <t>FIDUCIARY FUNDS - OTHER CUSTODIAL FUNDS</t>
  </si>
  <si>
    <t>Total Other</t>
  </si>
  <si>
    <t>Custodial</t>
  </si>
  <si>
    <t>Funds</t>
  </si>
  <si>
    <t>Joint</t>
  </si>
  <si>
    <t>Powers</t>
  </si>
  <si>
    <t xml:space="preserve">Jail </t>
  </si>
  <si>
    <t>Canteen</t>
  </si>
  <si>
    <t>and Fees</t>
  </si>
  <si>
    <t>Taxes and</t>
  </si>
  <si>
    <t>Penalties</t>
  </si>
  <si>
    <t>blank</t>
  </si>
  <si>
    <t>hide if not used</t>
  </si>
  <si>
    <t xml:space="preserve">    Postemployment benefits </t>
  </si>
  <si>
    <t xml:space="preserve">    Individuals, organizations, other governments</t>
  </si>
  <si>
    <t>Local</t>
  </si>
  <si>
    <t>Collaborative</t>
  </si>
  <si>
    <t>State License</t>
  </si>
  <si>
    <t>Post-Employment</t>
  </si>
  <si>
    <t>EXHIBIT D-2</t>
  </si>
  <si>
    <t>EXHIBIT D-1</t>
  </si>
  <si>
    <t xml:space="preserve">  Other taxes and fees for other governments</t>
  </si>
  <si>
    <t xml:space="preserve">        The notes to the financial statements are an integral part of this statement.</t>
  </si>
  <si>
    <t xml:space="preserve">  Taxes receivable for other governments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</si>
</sst>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b/>
      <u/>
      <sz val="10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 applyProtection="1">
      <alignment horizontal="centerContinuous"/>
    </xf>
    <xf numFmtId="3" fontId="3" fillId="0" borderId="0" xfId="1" applyNumberFormat="1" applyFont="1" applyAlignment="1"/>
    <xf numFmtId="3" fontId="4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3" fillId="0" borderId="0" xfId="1" applyFont="1" applyAlignment="1"/>
    <xf numFmtId="3" fontId="4" fillId="0" borderId="0" xfId="1" applyNumberFormat="1" applyFont="1" applyAlignment="1">
      <alignment horizontal="centerContinuous"/>
    </xf>
    <xf numFmtId="3" fontId="6" fillId="0" borderId="0" xfId="1" applyNumberFormat="1" applyFont="1" applyAlignment="1">
      <alignment horizontal="centerContinuous"/>
    </xf>
    <xf numFmtId="3" fontId="7" fillId="0" borderId="0" xfId="1" applyNumberFormat="1" applyFont="1" applyAlignment="1">
      <alignment horizontal="centerContinuous"/>
    </xf>
    <xf numFmtId="49" fontId="7" fillId="0" borderId="0" xfId="1" applyNumberFormat="1" applyFont="1" applyAlignment="1">
      <alignment horizontal="centerContinuous"/>
    </xf>
    <xf numFmtId="3" fontId="7" fillId="0" borderId="0" xfId="1" applyNumberFormat="1" applyFont="1" applyAlignment="1">
      <alignment horizontal="center"/>
    </xf>
    <xf numFmtId="49" fontId="8" fillId="0" borderId="0" xfId="1" applyNumberFormat="1" applyFont="1" applyAlignment="1" applyProtection="1">
      <alignment horizontal="center"/>
    </xf>
    <xf numFmtId="3" fontId="7" fillId="0" borderId="0" xfId="1" applyNumberFormat="1" applyFont="1" applyAlignment="1"/>
    <xf numFmtId="3" fontId="7" fillId="0" borderId="0" xfId="1" applyNumberFormat="1" applyFont="1" applyFill="1" applyAlignment="1"/>
    <xf numFmtId="3" fontId="7" fillId="0" borderId="0" xfId="1" applyNumberFormat="1" applyFont="1" applyFill="1" applyBorder="1" applyAlignment="1"/>
    <xf numFmtId="0" fontId="9" fillId="0" borderId="0" xfId="1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10" fillId="0" borderId="0" xfId="1" applyFont="1" applyFill="1" applyAlignment="1"/>
    <xf numFmtId="164" fontId="10" fillId="0" borderId="0" xfId="1" applyNumberFormat="1" applyFont="1" applyFill="1" applyAlignment="1"/>
    <xf numFmtId="164" fontId="10" fillId="0" borderId="0" xfId="1" applyNumberFormat="1" applyFont="1" applyFill="1" applyBorder="1" applyAlignment="1"/>
    <xf numFmtId="0" fontId="11" fillId="0" borderId="0" xfId="0" applyFont="1"/>
    <xf numFmtId="0" fontId="12" fillId="0" borderId="0" xfId="1" applyFont="1" applyAlignment="1"/>
    <xf numFmtId="0" fontId="12" fillId="0" borderId="0" xfId="0" applyFont="1"/>
    <xf numFmtId="164" fontId="10" fillId="0" borderId="0" xfId="1" applyNumberFormat="1" applyFont="1" applyAlignment="1"/>
    <xf numFmtId="0" fontId="12" fillId="0" borderId="1" xfId="0" applyFont="1" applyBorder="1"/>
    <xf numFmtId="164" fontId="10" fillId="0" borderId="1" xfId="1" applyNumberFormat="1" applyFont="1" applyFill="1" applyBorder="1" applyAlignment="1"/>
    <xf numFmtId="3" fontId="8" fillId="0" borderId="0" xfId="1" applyNumberFormat="1" applyFont="1" applyBorder="1" applyAlignment="1"/>
    <xf numFmtId="0" fontId="7" fillId="0" borderId="0" xfId="1" applyFont="1" applyAlignment="1"/>
    <xf numFmtId="164" fontId="12" fillId="0" borderId="0" xfId="0" applyNumberFormat="1" applyFont="1"/>
    <xf numFmtId="0" fontId="7" fillId="0" borderId="1" xfId="1" applyFont="1" applyBorder="1" applyAlignment="1"/>
    <xf numFmtId="164" fontId="13" fillId="0" borderId="1" xfId="0" applyNumberFormat="1" applyFont="1" applyBorder="1"/>
    <xf numFmtId="0" fontId="13" fillId="0" borderId="0" xfId="0" applyFont="1"/>
    <xf numFmtId="0" fontId="12" fillId="0" borderId="0" xfId="0" applyFont="1" applyAlignment="1">
      <alignment horizontal="right"/>
    </xf>
    <xf numFmtId="0" fontId="7" fillId="0" borderId="0" xfId="1" applyFont="1" applyAlignment="1">
      <alignment horizontal="left"/>
    </xf>
    <xf numFmtId="3" fontId="10" fillId="0" borderId="0" xfId="1" applyNumberFormat="1" applyFont="1" applyAlignment="1"/>
    <xf numFmtId="0" fontId="7" fillId="0" borderId="0" xfId="1" applyFont="1" applyBorder="1" applyAlignment="1"/>
    <xf numFmtId="164" fontId="13" fillId="0" borderId="0" xfId="0" applyNumberFormat="1" applyFont="1" applyBorder="1"/>
    <xf numFmtId="0" fontId="13" fillId="0" borderId="0" xfId="0" applyFont="1" applyBorder="1"/>
    <xf numFmtId="0" fontId="14" fillId="0" borderId="0" xfId="0" applyFont="1" applyAlignment="1">
      <alignment horizontal="right"/>
    </xf>
    <xf numFmtId="0" fontId="14" fillId="0" borderId="0" xfId="0" applyFont="1"/>
    <xf numFmtId="164" fontId="14" fillId="0" borderId="0" xfId="0" applyNumberFormat="1" applyFont="1"/>
    <xf numFmtId="164" fontId="8" fillId="0" borderId="1" xfId="1" applyNumberFormat="1" applyFont="1" applyFill="1" applyBorder="1" applyAlignment="1"/>
    <xf numFmtId="164" fontId="8" fillId="0" borderId="0" xfId="1" applyNumberFormat="1" applyFont="1" applyAlignment="1"/>
    <xf numFmtId="164" fontId="8" fillId="0" borderId="0" xfId="1" applyNumberFormat="1" applyFont="1" applyFill="1" applyAlignment="1"/>
    <xf numFmtId="164" fontId="13" fillId="0" borderId="2" xfId="0" applyNumberFormat="1" applyFont="1" applyBorder="1"/>
    <xf numFmtId="0" fontId="7" fillId="0" borderId="2" xfId="1" applyFont="1" applyBorder="1" applyAlignment="1"/>
    <xf numFmtId="0" fontId="8" fillId="0" borderId="2" xfId="1" applyFont="1" applyFill="1" applyBorder="1" applyAlignment="1"/>
    <xf numFmtId="164" fontId="8" fillId="0" borderId="2" xfId="1" applyNumberFormat="1" applyFont="1" applyFill="1" applyBorder="1" applyAlignment="1"/>
    <xf numFmtId="3" fontId="5" fillId="0" borderId="0" xfId="1" applyNumberFormat="1" applyFont="1" applyFill="1" applyAlignment="1">
      <alignment horizontal="right"/>
    </xf>
    <xf numFmtId="3" fontId="8" fillId="0" borderId="1" xfId="1" applyNumberFormat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3" fontId="8" fillId="0" borderId="1" xfId="1" applyNumberFormat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workbookViewId="0"/>
  </sheetViews>
  <sheetFormatPr defaultRowHeight="15" x14ac:dyDescent="0.25"/>
  <cols>
    <col min="1" max="1" width="38.7109375" style="20" bestFit="1" customWidth="1"/>
    <col min="2" max="2" width="1.5703125" style="20" customWidth="1"/>
    <col min="3" max="3" width="11.85546875" style="20" customWidth="1"/>
    <col min="4" max="4" width="1.7109375" style="20" customWidth="1"/>
    <col min="5" max="5" width="1.5703125" style="20" customWidth="1"/>
    <col min="6" max="6" width="12.7109375" style="20" customWidth="1"/>
    <col min="7" max="8" width="1.5703125" style="20" customWidth="1"/>
    <col min="9" max="9" width="11.85546875" style="20" customWidth="1"/>
    <col min="10" max="11" width="1.5703125" style="20" customWidth="1"/>
    <col min="12" max="12" width="11.85546875" style="20" customWidth="1"/>
    <col min="13" max="16384" width="9.140625" style="20"/>
  </cols>
  <sheetData>
    <row r="1" spans="1:12" ht="15.75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48" t="s">
        <v>57</v>
      </c>
    </row>
    <row r="4" spans="1:12" ht="15.75" x14ac:dyDescent="0.25">
      <c r="A4" s="2"/>
      <c r="B4" s="3"/>
      <c r="C4" s="3"/>
      <c r="D4" s="3"/>
      <c r="E4" s="3"/>
      <c r="F4" s="3"/>
      <c r="G4" s="3"/>
      <c r="H4" s="3"/>
      <c r="I4" s="2"/>
      <c r="J4" s="3"/>
      <c r="K4" s="3"/>
      <c r="L4" s="4" t="s">
        <v>0</v>
      </c>
    </row>
    <row r="5" spans="1:12" ht="15.75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22" customFormat="1" ht="12.75" x14ac:dyDescent="0.2">
      <c r="A6" s="8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22" customFormat="1" ht="12.75" x14ac:dyDescent="0.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22" customFormat="1" ht="12.75" x14ac:dyDescent="0.2">
      <c r="A8" s="9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22" customFormat="1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0"/>
    </row>
    <row r="10" spans="1:12" s="22" customFormat="1" ht="12.7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22" customFormat="1" ht="12.75" customHeight="1" x14ac:dyDescent="0.2">
      <c r="A11" s="12"/>
      <c r="B11" s="26"/>
      <c r="C11" s="26"/>
      <c r="D11" s="26"/>
      <c r="G11" s="26"/>
      <c r="H11" s="49" t="s">
        <v>7</v>
      </c>
      <c r="I11" s="49"/>
      <c r="J11" s="49"/>
      <c r="K11" s="49"/>
      <c r="L11" s="49"/>
    </row>
    <row r="12" spans="1:12" s="22" customFormat="1" ht="12.75" customHeight="1" x14ac:dyDescent="0.2">
      <c r="A12" s="12"/>
      <c r="B12" s="50" t="s">
        <v>12</v>
      </c>
      <c r="C12" s="50"/>
      <c r="D12" s="14"/>
      <c r="E12" s="50" t="s">
        <v>79</v>
      </c>
      <c r="F12" s="50"/>
      <c r="G12" s="14"/>
      <c r="H12" s="14"/>
      <c r="I12" s="14"/>
      <c r="J12" s="12"/>
      <c r="K12" s="53" t="s">
        <v>8</v>
      </c>
      <c r="L12" s="53"/>
    </row>
    <row r="13" spans="1:12" s="22" customFormat="1" ht="12.75" customHeight="1" x14ac:dyDescent="0.2">
      <c r="A13" s="12"/>
      <c r="B13" s="50" t="s">
        <v>13</v>
      </c>
      <c r="C13" s="50"/>
      <c r="D13" s="14"/>
      <c r="E13" s="50" t="s">
        <v>15</v>
      </c>
      <c r="F13" s="50"/>
      <c r="G13" s="14"/>
      <c r="H13" s="14"/>
      <c r="I13" s="16"/>
      <c r="J13" s="13"/>
      <c r="K13" s="53" t="s">
        <v>9</v>
      </c>
      <c r="L13" s="53"/>
    </row>
    <row r="14" spans="1:12" s="22" customFormat="1" ht="12.75" customHeight="1" x14ac:dyDescent="0.2">
      <c r="A14" s="12"/>
      <c r="B14" s="51" t="s">
        <v>14</v>
      </c>
      <c r="C14" s="51"/>
      <c r="D14" s="13"/>
      <c r="E14" s="52" t="s">
        <v>14</v>
      </c>
      <c r="F14" s="52"/>
      <c r="G14" s="13"/>
      <c r="H14" s="52" t="s">
        <v>11</v>
      </c>
      <c r="I14" s="52"/>
      <c r="J14" s="13"/>
      <c r="K14" s="49" t="s">
        <v>10</v>
      </c>
      <c r="L14" s="49"/>
    </row>
    <row r="15" spans="1:12" s="22" customFormat="1" ht="12.75" customHeight="1" x14ac:dyDescent="0.2"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2"/>
    </row>
    <row r="16" spans="1:12" s="22" customFormat="1" ht="12.75" customHeight="1" x14ac:dyDescent="0.2">
      <c r="A16" s="15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1:12" s="22" customFormat="1" ht="12.75" customHeight="1" x14ac:dyDescent="0.2"/>
    <row r="18" spans="1:12" s="22" customFormat="1" ht="12.75" customHeight="1" x14ac:dyDescent="0.2">
      <c r="A18" s="21" t="s">
        <v>3</v>
      </c>
      <c r="B18" s="17" t="s">
        <v>2</v>
      </c>
      <c r="C18" s="18">
        <v>15894</v>
      </c>
      <c r="D18" s="18"/>
      <c r="E18" s="17" t="s">
        <v>2</v>
      </c>
      <c r="F18" s="18">
        <v>2622255</v>
      </c>
      <c r="G18" s="18"/>
      <c r="H18" s="17" t="s">
        <v>2</v>
      </c>
      <c r="I18" s="18">
        <f>'combining custodial'!AA18</f>
        <v>747470</v>
      </c>
      <c r="J18" s="18"/>
      <c r="K18" s="17" t="s">
        <v>2</v>
      </c>
      <c r="L18" s="19">
        <v>4127</v>
      </c>
    </row>
    <row r="19" spans="1:12" s="22" customFormat="1" ht="12.75" customHeight="1" x14ac:dyDescent="0.2">
      <c r="A19" s="21" t="s">
        <v>6</v>
      </c>
      <c r="C19" s="18">
        <v>0</v>
      </c>
      <c r="D19" s="23"/>
      <c r="E19" s="18"/>
      <c r="F19" s="18">
        <v>0</v>
      </c>
      <c r="G19" s="18"/>
      <c r="H19" s="18"/>
      <c r="I19" s="18">
        <f>'combining custodial'!AA19</f>
        <v>14679</v>
      </c>
      <c r="J19" s="18"/>
      <c r="K19" s="18"/>
      <c r="L19" s="19">
        <v>0</v>
      </c>
    </row>
    <row r="20" spans="1:12" s="22" customFormat="1" ht="12.75" customHeight="1" x14ac:dyDescent="0.2">
      <c r="A20" s="21" t="s">
        <v>5</v>
      </c>
      <c r="C20" s="18">
        <v>0</v>
      </c>
      <c r="D20" s="23"/>
      <c r="E20" s="18"/>
      <c r="F20" s="18">
        <v>1428</v>
      </c>
      <c r="G20" s="18"/>
      <c r="H20" s="18"/>
      <c r="I20" s="18">
        <f>'combining custodial'!AA20</f>
        <v>64</v>
      </c>
      <c r="J20" s="18"/>
      <c r="K20" s="18"/>
      <c r="L20" s="19">
        <v>0</v>
      </c>
    </row>
    <row r="21" spans="1:12" s="22" customFormat="1" ht="12.75" customHeight="1" x14ac:dyDescent="0.2">
      <c r="A21" s="21" t="s">
        <v>84</v>
      </c>
      <c r="B21" s="24"/>
      <c r="C21" s="25">
        <v>0</v>
      </c>
      <c r="D21" s="23"/>
      <c r="E21" s="25"/>
      <c r="F21" s="25">
        <v>0</v>
      </c>
      <c r="G21" s="18"/>
      <c r="H21" s="25"/>
      <c r="I21" s="25">
        <f>'combining custodial'!AA21</f>
        <v>235010</v>
      </c>
      <c r="J21" s="18"/>
      <c r="K21" s="25"/>
      <c r="L21" s="25">
        <v>0</v>
      </c>
    </row>
    <row r="22" spans="1:12" s="22" customFormat="1" ht="12.75" customHeight="1" x14ac:dyDescent="0.2"/>
    <row r="23" spans="1:12" s="22" customFormat="1" ht="12.75" customHeight="1" x14ac:dyDescent="0.2">
      <c r="A23" s="27" t="s">
        <v>20</v>
      </c>
      <c r="B23" s="29" t="s">
        <v>2</v>
      </c>
      <c r="C23" s="30">
        <f>SUM(C18:C21)</f>
        <v>15894</v>
      </c>
      <c r="D23" s="31"/>
      <c r="E23" s="29" t="s">
        <v>2</v>
      </c>
      <c r="F23" s="30">
        <f>SUM(F18:F21)</f>
        <v>2623683</v>
      </c>
      <c r="G23" s="31"/>
      <c r="H23" s="29" t="s">
        <v>2</v>
      </c>
      <c r="I23" s="30">
        <f>SUM(I18:I21)</f>
        <v>997223</v>
      </c>
      <c r="J23" s="31"/>
      <c r="K23" s="29" t="s">
        <v>2</v>
      </c>
      <c r="L23" s="30">
        <f>SUM(L18:L21)</f>
        <v>4127</v>
      </c>
    </row>
    <row r="24" spans="1:12" s="22" customFormat="1" ht="12.75" customHeight="1" x14ac:dyDescent="0.2"/>
    <row r="25" spans="1:12" s="22" customFormat="1" ht="12.75" customHeight="1" x14ac:dyDescent="0.2">
      <c r="A25" s="15" t="s">
        <v>56</v>
      </c>
    </row>
    <row r="26" spans="1:12" s="22" customFormat="1" ht="12.75" customHeight="1" x14ac:dyDescent="0.2"/>
    <row r="27" spans="1:12" s="22" customFormat="1" ht="12.75" customHeight="1" x14ac:dyDescent="0.2">
      <c r="A27" s="21" t="s">
        <v>16</v>
      </c>
      <c r="B27" s="17" t="s">
        <v>2</v>
      </c>
      <c r="C27" s="18">
        <v>0</v>
      </c>
      <c r="D27" s="18"/>
      <c r="E27" s="17" t="s">
        <v>2</v>
      </c>
      <c r="F27" s="18">
        <v>0</v>
      </c>
      <c r="G27" s="18"/>
      <c r="H27" s="17" t="s">
        <v>2</v>
      </c>
      <c r="I27" s="18">
        <f>'combining custodial'!AA27</f>
        <v>16084</v>
      </c>
      <c r="J27" s="18"/>
      <c r="K27" s="17" t="s">
        <v>2</v>
      </c>
      <c r="L27" s="19">
        <v>0</v>
      </c>
    </row>
    <row r="28" spans="1:12" s="22" customFormat="1" ht="12.75" customHeight="1" x14ac:dyDescent="0.2">
      <c r="A28" s="21" t="s">
        <v>17</v>
      </c>
      <c r="C28" s="18">
        <v>0</v>
      </c>
      <c r="D28" s="23"/>
      <c r="E28" s="18"/>
      <c r="F28" s="18">
        <v>0</v>
      </c>
      <c r="G28" s="18"/>
      <c r="H28" s="18"/>
      <c r="I28" s="18">
        <f>'combining custodial'!AA28</f>
        <v>5243</v>
      </c>
      <c r="J28" s="18"/>
      <c r="K28" s="18"/>
      <c r="L28" s="19">
        <v>0</v>
      </c>
    </row>
    <row r="29" spans="1:12" s="22" customFormat="1" ht="12.75" customHeight="1" x14ac:dyDescent="0.2">
      <c r="A29" s="21" t="s">
        <v>18</v>
      </c>
      <c r="C29" s="18">
        <v>0</v>
      </c>
      <c r="D29" s="23"/>
      <c r="E29" s="18"/>
      <c r="F29" s="18">
        <v>0</v>
      </c>
      <c r="G29" s="18"/>
      <c r="H29" s="18"/>
      <c r="I29" s="18">
        <f>'combining custodial'!AA29</f>
        <v>143395</v>
      </c>
      <c r="J29" s="18"/>
      <c r="K29" s="18"/>
      <c r="L29" s="19">
        <v>0</v>
      </c>
    </row>
    <row r="30" spans="1:12" s="22" customFormat="1" ht="12.75" customHeight="1" x14ac:dyDescent="0.2">
      <c r="A30" s="21" t="s">
        <v>19</v>
      </c>
      <c r="B30" s="24"/>
      <c r="C30" s="25">
        <v>1200</v>
      </c>
      <c r="D30" s="23"/>
      <c r="E30" s="25"/>
      <c r="F30" s="25">
        <v>657</v>
      </c>
      <c r="G30" s="18"/>
      <c r="H30" s="25"/>
      <c r="I30" s="25">
        <f>'combining custodial'!AA30</f>
        <v>0</v>
      </c>
      <c r="J30" s="18"/>
      <c r="K30" s="25"/>
      <c r="L30" s="25">
        <v>200</v>
      </c>
    </row>
    <row r="31" spans="1:12" s="22" customFormat="1" ht="12.75" customHeight="1" x14ac:dyDescent="0.2"/>
    <row r="32" spans="1:12" s="22" customFormat="1" ht="12.75" customHeight="1" x14ac:dyDescent="0.2">
      <c r="A32" s="27" t="s">
        <v>21</v>
      </c>
      <c r="B32" s="29" t="s">
        <v>2</v>
      </c>
      <c r="C32" s="30">
        <f>SUM(C27:C30)</f>
        <v>1200</v>
      </c>
      <c r="D32" s="31"/>
      <c r="E32" s="29" t="s">
        <v>2</v>
      </c>
      <c r="F32" s="30">
        <f>SUM(F27:F30)</f>
        <v>657</v>
      </c>
      <c r="G32" s="31"/>
      <c r="H32" s="29" t="s">
        <v>2</v>
      </c>
      <c r="I32" s="30">
        <f>SUM(I27:I30)</f>
        <v>164722</v>
      </c>
      <c r="J32" s="31"/>
      <c r="K32" s="29" t="s">
        <v>2</v>
      </c>
      <c r="L32" s="30">
        <f>SUM(L27:L30)</f>
        <v>200</v>
      </c>
    </row>
    <row r="33" spans="1:12" ht="12.75" customHeight="1" x14ac:dyDescent="0.25"/>
    <row r="34" spans="1:12" ht="12.75" customHeight="1" x14ac:dyDescent="0.25">
      <c r="A34" s="15" t="s">
        <v>25</v>
      </c>
    </row>
    <row r="35" spans="1:12" ht="12.75" customHeight="1" x14ac:dyDescent="0.25"/>
    <row r="36" spans="1:12" ht="12.75" customHeight="1" x14ac:dyDescent="0.25">
      <c r="A36" s="21" t="s">
        <v>26</v>
      </c>
    </row>
    <row r="37" spans="1:12" ht="12.75" customHeight="1" x14ac:dyDescent="0.25">
      <c r="A37" s="21" t="s">
        <v>74</v>
      </c>
      <c r="B37" s="17" t="s">
        <v>2</v>
      </c>
      <c r="C37" s="18">
        <v>0</v>
      </c>
      <c r="D37" s="18"/>
      <c r="E37" s="17" t="s">
        <v>2</v>
      </c>
      <c r="F37" s="18">
        <v>865871</v>
      </c>
      <c r="G37" s="18"/>
      <c r="H37" s="17" t="s">
        <v>2</v>
      </c>
      <c r="I37" s="19">
        <v>0</v>
      </c>
      <c r="J37" s="18"/>
      <c r="K37" s="17" t="s">
        <v>2</v>
      </c>
      <c r="L37" s="19">
        <v>0</v>
      </c>
    </row>
    <row r="38" spans="1:12" ht="12.75" customHeight="1" x14ac:dyDescent="0.25">
      <c r="A38" s="21" t="s">
        <v>75</v>
      </c>
      <c r="B38" s="24"/>
      <c r="C38" s="25">
        <v>14694</v>
      </c>
      <c r="D38" s="23"/>
      <c r="E38" s="25"/>
      <c r="F38" s="25">
        <v>1757155</v>
      </c>
      <c r="G38" s="18"/>
      <c r="H38" s="25"/>
      <c r="I38" s="25">
        <f>'combining custodial'!AA37</f>
        <v>832501</v>
      </c>
      <c r="J38" s="18"/>
      <c r="K38" s="25"/>
      <c r="L38" s="25">
        <v>3927</v>
      </c>
    </row>
    <row r="39" spans="1:12" ht="12.75" customHeight="1" x14ac:dyDescent="0.25"/>
    <row r="40" spans="1:12" s="22" customFormat="1" ht="12.75" customHeight="1" thickBot="1" x14ac:dyDescent="0.25">
      <c r="A40" s="27" t="s">
        <v>27</v>
      </c>
      <c r="B40" s="45" t="s">
        <v>2</v>
      </c>
      <c r="C40" s="44">
        <f>SUM(C35:C38)</f>
        <v>14694</v>
      </c>
      <c r="D40" s="31"/>
      <c r="E40" s="45" t="s">
        <v>2</v>
      </c>
      <c r="F40" s="44">
        <f>SUM(F35:F38)</f>
        <v>2623026</v>
      </c>
      <c r="G40" s="31"/>
      <c r="H40" s="45" t="s">
        <v>2</v>
      </c>
      <c r="I40" s="44">
        <f>SUM(I35:I38)</f>
        <v>832501</v>
      </c>
      <c r="J40" s="31"/>
      <c r="K40" s="45" t="s">
        <v>2</v>
      </c>
      <c r="L40" s="44">
        <f>SUM(L35:L38)</f>
        <v>3927</v>
      </c>
    </row>
    <row r="41" spans="1:12" s="22" customFormat="1" ht="12.75" customHeight="1" thickTop="1" x14ac:dyDescent="0.2"/>
    <row r="42" spans="1:12" s="22" customFormat="1" ht="12.75" customHeight="1" x14ac:dyDescent="0.2">
      <c r="A42" s="22" t="s">
        <v>83</v>
      </c>
    </row>
    <row r="43" spans="1:12" s="22" customFormat="1" ht="12.75" customHeight="1" x14ac:dyDescent="0.2">
      <c r="A43" s="38" t="s">
        <v>28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s="22" customFormat="1" ht="12.75" customHeight="1" x14ac:dyDescent="0.2">
      <c r="A44" s="39" t="s">
        <v>54</v>
      </c>
      <c r="B44" s="39"/>
      <c r="C44" s="40">
        <f>C23-C32-C40</f>
        <v>0</v>
      </c>
      <c r="D44" s="39"/>
      <c r="E44" s="39"/>
      <c r="F44" s="40">
        <f>F23-F32-F40</f>
        <v>0</v>
      </c>
      <c r="G44" s="39"/>
      <c r="H44" s="39"/>
      <c r="I44" s="40">
        <f>I23-I32-I40</f>
        <v>0</v>
      </c>
      <c r="J44" s="39"/>
      <c r="K44" s="39"/>
      <c r="L44" s="40">
        <f>L23-L32-L40</f>
        <v>0</v>
      </c>
    </row>
    <row r="45" spans="1:12" s="22" customFormat="1" ht="12.75" customHeight="1" x14ac:dyDescent="0.2">
      <c r="A45" s="39" t="s">
        <v>55</v>
      </c>
      <c r="B45" s="39"/>
      <c r="C45" s="40">
        <f>C40-'stmt changes fidcuary NP'!C44</f>
        <v>0</v>
      </c>
      <c r="D45" s="39"/>
      <c r="E45" s="39"/>
      <c r="F45" s="40">
        <f>F40-'stmt changes fidcuary NP'!F44</f>
        <v>0</v>
      </c>
      <c r="G45" s="39"/>
      <c r="H45" s="39"/>
      <c r="I45" s="40">
        <f>I40-'stmt changes fidcuary NP'!I44</f>
        <v>0</v>
      </c>
      <c r="J45" s="39"/>
      <c r="K45" s="39"/>
      <c r="L45" s="40">
        <f>L40-'stmt changes fidcuary NP'!L44</f>
        <v>0</v>
      </c>
    </row>
    <row r="46" spans="1:12" s="22" customFormat="1" ht="12.75" customHeight="1" x14ac:dyDescent="0.2"/>
    <row r="47" spans="1:12" s="22" customFormat="1" ht="12.75" customHeight="1" x14ac:dyDescent="0.2"/>
    <row r="48" spans="1:12" s="22" customFormat="1" ht="12.75" customHeight="1" x14ac:dyDescent="0.2"/>
    <row r="49" s="22" customFormat="1" ht="12.75" customHeight="1" x14ac:dyDescent="0.2"/>
    <row r="50" s="22" customFormat="1" ht="12.75" x14ac:dyDescent="0.2"/>
    <row r="51" s="22" customFormat="1" ht="12.75" x14ac:dyDescent="0.2"/>
    <row r="52" s="22" customFormat="1" ht="12.75" x14ac:dyDescent="0.2"/>
    <row r="53" s="22" customFormat="1" ht="12.75" x14ac:dyDescent="0.2"/>
  </sheetData>
  <mergeCells count="11">
    <mergeCell ref="H11:L11"/>
    <mergeCell ref="B12:C12"/>
    <mergeCell ref="E12:F12"/>
    <mergeCell ref="B14:C14"/>
    <mergeCell ref="E14:F14"/>
    <mergeCell ref="H14:I14"/>
    <mergeCell ref="K14:L14"/>
    <mergeCell ref="K12:L12"/>
    <mergeCell ref="B13:C13"/>
    <mergeCell ref="E13:F13"/>
    <mergeCell ref="K13:L13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I1" sqref="I1"/>
    </sheetView>
  </sheetViews>
  <sheetFormatPr defaultRowHeight="15" x14ac:dyDescent="0.25"/>
  <cols>
    <col min="1" max="1" width="38.7109375" style="20" bestFit="1" customWidth="1"/>
    <col min="2" max="2" width="1.5703125" style="20" customWidth="1"/>
    <col min="3" max="3" width="11.85546875" style="20" customWidth="1"/>
    <col min="4" max="4" width="1.7109375" style="20" customWidth="1"/>
    <col min="5" max="5" width="1.5703125" style="20" customWidth="1"/>
    <col min="6" max="6" width="12.5703125" style="20" customWidth="1"/>
    <col min="7" max="8" width="1.5703125" style="20" customWidth="1"/>
    <col min="9" max="9" width="11.85546875" style="20" customWidth="1"/>
    <col min="10" max="11" width="1.5703125" style="20" customWidth="1"/>
    <col min="12" max="12" width="11.85546875" style="20" customWidth="1"/>
    <col min="13" max="16384" width="9.140625" style="20"/>
  </cols>
  <sheetData>
    <row r="1" spans="1:12" ht="15.75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48" t="s">
        <v>58</v>
      </c>
    </row>
    <row r="4" spans="1:12" ht="15.75" x14ac:dyDescent="0.25">
      <c r="A4" s="2"/>
      <c r="B4" s="3"/>
      <c r="C4" s="3"/>
      <c r="D4" s="3"/>
      <c r="E4" s="3"/>
      <c r="F4" s="3"/>
      <c r="G4" s="3"/>
      <c r="H4" s="3"/>
      <c r="I4" s="2"/>
      <c r="J4" s="3"/>
      <c r="K4" s="3"/>
      <c r="L4" s="4" t="s">
        <v>0</v>
      </c>
    </row>
    <row r="5" spans="1:12" ht="15.75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s="22" customFormat="1" ht="12.75" x14ac:dyDescent="0.2">
      <c r="A6" s="8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s="22" customFormat="1" ht="12.75" x14ac:dyDescent="0.2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22" customFormat="1" ht="12.75" x14ac:dyDescent="0.2">
      <c r="A8" s="9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22" customFormat="1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10"/>
    </row>
    <row r="10" spans="1:12" s="22" customFormat="1" ht="12.75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s="22" customFormat="1" ht="12.75" customHeight="1" x14ac:dyDescent="0.2">
      <c r="A11" s="12"/>
      <c r="B11" s="26"/>
      <c r="C11" s="26"/>
      <c r="D11" s="26"/>
      <c r="G11" s="26"/>
      <c r="H11" s="49" t="s">
        <v>7</v>
      </c>
      <c r="I11" s="49"/>
      <c r="J11" s="49"/>
      <c r="K11" s="49"/>
      <c r="L11" s="49"/>
    </row>
    <row r="12" spans="1:12" s="22" customFormat="1" ht="12.75" customHeight="1" x14ac:dyDescent="0.2">
      <c r="A12" s="12"/>
      <c r="B12" s="50" t="s">
        <v>12</v>
      </c>
      <c r="C12" s="50"/>
      <c r="D12" s="14"/>
      <c r="E12" s="50" t="s">
        <v>79</v>
      </c>
      <c r="F12" s="50"/>
      <c r="G12" s="14"/>
      <c r="H12" s="14"/>
      <c r="I12" s="14"/>
      <c r="J12" s="12"/>
      <c r="K12" s="53" t="s">
        <v>8</v>
      </c>
      <c r="L12" s="53"/>
    </row>
    <row r="13" spans="1:12" s="22" customFormat="1" ht="12.75" customHeight="1" x14ac:dyDescent="0.2">
      <c r="A13" s="12"/>
      <c r="B13" s="50" t="s">
        <v>13</v>
      </c>
      <c r="C13" s="50"/>
      <c r="D13" s="14"/>
      <c r="E13" s="54" t="s">
        <v>15</v>
      </c>
      <c r="F13" s="54"/>
      <c r="G13" s="14"/>
      <c r="H13" s="14"/>
      <c r="I13" s="16"/>
      <c r="J13" s="13"/>
      <c r="K13" s="53" t="s">
        <v>9</v>
      </c>
      <c r="L13" s="53"/>
    </row>
    <row r="14" spans="1:12" s="22" customFormat="1" ht="12.75" customHeight="1" x14ac:dyDescent="0.2">
      <c r="A14" s="12"/>
      <c r="B14" s="51" t="s">
        <v>14</v>
      </c>
      <c r="C14" s="51"/>
      <c r="D14" s="13"/>
      <c r="E14" s="52" t="s">
        <v>14</v>
      </c>
      <c r="F14" s="52"/>
      <c r="G14" s="13"/>
      <c r="H14" s="52" t="s">
        <v>11</v>
      </c>
      <c r="I14" s="52"/>
      <c r="J14" s="13"/>
      <c r="K14" s="49" t="s">
        <v>10</v>
      </c>
      <c r="L14" s="49"/>
    </row>
    <row r="15" spans="1:12" s="22" customFormat="1" ht="12.75" customHeight="1" x14ac:dyDescent="0.2">
      <c r="A15" s="12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2"/>
    </row>
    <row r="16" spans="1:12" s="22" customFormat="1" ht="12.75" customHeight="1" x14ac:dyDescent="0.2">
      <c r="A16" s="33" t="s">
        <v>32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2"/>
    </row>
    <row r="17" spans="1:12" s="22" customFormat="1" ht="12.75" customHeight="1" x14ac:dyDescent="0.2">
      <c r="A17" s="21" t="s">
        <v>34</v>
      </c>
    </row>
    <row r="18" spans="1:12" s="22" customFormat="1" ht="12.75" customHeight="1" x14ac:dyDescent="0.2">
      <c r="A18" s="21" t="s">
        <v>35</v>
      </c>
      <c r="B18" s="17" t="s">
        <v>2</v>
      </c>
      <c r="C18" s="18">
        <v>86699</v>
      </c>
      <c r="D18" s="18"/>
      <c r="E18" s="17" t="s">
        <v>2</v>
      </c>
      <c r="F18" s="18">
        <v>87199</v>
      </c>
      <c r="G18" s="18"/>
      <c r="H18" s="17" t="s">
        <v>2</v>
      </c>
      <c r="I18" s="18">
        <f>'combining changes custodial'!AA18</f>
        <v>4945</v>
      </c>
      <c r="J18" s="18"/>
      <c r="K18" s="17" t="s">
        <v>2</v>
      </c>
      <c r="L18" s="19">
        <v>0</v>
      </c>
    </row>
    <row r="19" spans="1:12" s="22" customFormat="1" ht="12.75" customHeight="1" x14ac:dyDescent="0.2">
      <c r="A19" s="21" t="s">
        <v>36</v>
      </c>
      <c r="C19" s="18">
        <v>0</v>
      </c>
      <c r="D19" s="23"/>
      <c r="E19" s="18"/>
      <c r="F19" s="18">
        <v>628829</v>
      </c>
      <c r="G19" s="18"/>
      <c r="H19" s="18"/>
      <c r="I19" s="18">
        <f>'combining changes custodial'!AA19</f>
        <v>0</v>
      </c>
      <c r="J19" s="18"/>
      <c r="K19" s="18"/>
      <c r="L19" s="19">
        <v>0</v>
      </c>
    </row>
    <row r="20" spans="1:12" s="22" customFormat="1" ht="12.75" customHeight="1" x14ac:dyDescent="0.2">
      <c r="A20" s="21" t="s">
        <v>37</v>
      </c>
      <c r="C20" s="18"/>
      <c r="D20" s="23"/>
      <c r="E20" s="18"/>
      <c r="F20" s="18"/>
      <c r="G20" s="18"/>
      <c r="H20" s="18"/>
      <c r="I20" s="18"/>
      <c r="J20" s="18"/>
      <c r="K20" s="18"/>
      <c r="L20" s="19"/>
    </row>
    <row r="21" spans="1:12" s="22" customFormat="1" ht="12.75" customHeight="1" x14ac:dyDescent="0.2">
      <c r="A21" s="21" t="s">
        <v>38</v>
      </c>
      <c r="C21" s="18">
        <v>0</v>
      </c>
      <c r="D21" s="23"/>
      <c r="E21" s="18"/>
      <c r="F21" s="18">
        <v>4125</v>
      </c>
      <c r="G21" s="18"/>
      <c r="H21" s="18"/>
      <c r="I21" s="18">
        <f>'combining changes custodial'!AA21</f>
        <v>0</v>
      </c>
      <c r="J21" s="18"/>
      <c r="K21" s="18"/>
      <c r="L21" s="19">
        <v>450</v>
      </c>
    </row>
    <row r="22" spans="1:12" s="22" customFormat="1" ht="12.75" customHeight="1" x14ac:dyDescent="0.2">
      <c r="A22" s="21" t="s">
        <v>39</v>
      </c>
      <c r="C22" s="18">
        <v>0</v>
      </c>
      <c r="D22" s="23"/>
      <c r="E22" s="18"/>
      <c r="F22" s="18">
        <v>457</v>
      </c>
      <c r="G22" s="18"/>
      <c r="H22" s="18"/>
      <c r="I22" s="18">
        <f>'combining changes custodial'!AA22</f>
        <v>0</v>
      </c>
      <c r="J22" s="18"/>
      <c r="K22" s="18"/>
      <c r="L22" s="19">
        <v>12</v>
      </c>
    </row>
    <row r="23" spans="1:12" s="22" customFormat="1" ht="12.75" customHeight="1" x14ac:dyDescent="0.2">
      <c r="A23" s="21" t="s">
        <v>40</v>
      </c>
      <c r="C23" s="18">
        <v>0</v>
      </c>
      <c r="D23" s="23"/>
      <c r="E23" s="18"/>
      <c r="F23" s="18">
        <v>0</v>
      </c>
      <c r="G23" s="18"/>
      <c r="H23" s="18"/>
      <c r="I23" s="18">
        <f>'combining changes custodial'!AA23</f>
        <v>13234759</v>
      </c>
      <c r="J23" s="18"/>
      <c r="K23" s="18"/>
      <c r="L23" s="19">
        <v>0</v>
      </c>
    </row>
    <row r="24" spans="1:12" s="22" customFormat="1" ht="12.75" customHeight="1" x14ac:dyDescent="0.2">
      <c r="A24" s="22" t="s">
        <v>82</v>
      </c>
      <c r="C24" s="18">
        <v>0</v>
      </c>
      <c r="D24" s="23"/>
      <c r="E24" s="18"/>
      <c r="F24" s="18">
        <v>0</v>
      </c>
      <c r="G24" s="18"/>
      <c r="H24" s="18"/>
      <c r="I24" s="18">
        <f>'combining changes custodial'!AA24</f>
        <v>782107</v>
      </c>
      <c r="J24" s="18"/>
      <c r="K24" s="18"/>
      <c r="L24" s="19">
        <v>0</v>
      </c>
    </row>
    <row r="25" spans="1:12" s="22" customFormat="1" ht="12.75" customHeight="1" x14ac:dyDescent="0.2">
      <c r="A25" s="21" t="s">
        <v>41</v>
      </c>
      <c r="C25" s="18">
        <v>0</v>
      </c>
      <c r="D25" s="23"/>
      <c r="E25" s="18"/>
      <c r="F25" s="18">
        <v>0</v>
      </c>
      <c r="G25" s="18"/>
      <c r="H25" s="18"/>
      <c r="I25" s="18">
        <f>'combining changes custodial'!AA25</f>
        <v>288428</v>
      </c>
      <c r="J25" s="18"/>
      <c r="K25" s="18"/>
      <c r="L25" s="19">
        <v>0</v>
      </c>
    </row>
    <row r="26" spans="1:12" s="22" customFormat="1" ht="12.75" customHeight="1" x14ac:dyDescent="0.2">
      <c r="A26" s="21" t="s">
        <v>42</v>
      </c>
      <c r="B26" s="24"/>
      <c r="C26" s="25">
        <v>0</v>
      </c>
      <c r="D26" s="23"/>
      <c r="E26" s="25"/>
      <c r="F26" s="25">
        <v>0</v>
      </c>
      <c r="G26" s="18"/>
      <c r="H26" s="25"/>
      <c r="I26" s="25">
        <f>'combining changes custodial'!AA26</f>
        <v>174522</v>
      </c>
      <c r="J26" s="18"/>
      <c r="K26" s="25"/>
      <c r="L26" s="25">
        <v>0</v>
      </c>
    </row>
    <row r="27" spans="1:12" s="22" customFormat="1" ht="12.75" customHeight="1" x14ac:dyDescent="0.2"/>
    <row r="28" spans="1:12" s="22" customFormat="1" ht="12.75" customHeight="1" x14ac:dyDescent="0.2">
      <c r="A28" s="27" t="s">
        <v>51</v>
      </c>
      <c r="B28" s="29" t="s">
        <v>2</v>
      </c>
      <c r="C28" s="30">
        <f>SUM(C18:C26)</f>
        <v>86699</v>
      </c>
      <c r="D28" s="31"/>
      <c r="E28" s="29" t="s">
        <v>2</v>
      </c>
      <c r="F28" s="30">
        <f>SUM(F18:F26)</f>
        <v>720610</v>
      </c>
      <c r="G28" s="31"/>
      <c r="H28" s="29" t="s">
        <v>2</v>
      </c>
      <c r="I28" s="30">
        <f>SUM(I18:I26)</f>
        <v>14484761</v>
      </c>
      <c r="J28" s="31"/>
      <c r="K28" s="29" t="s">
        <v>2</v>
      </c>
      <c r="L28" s="30">
        <f>SUM(L18:L26)</f>
        <v>462</v>
      </c>
    </row>
    <row r="29" spans="1:12" s="22" customFormat="1" ht="12.75" customHeight="1" x14ac:dyDescent="0.2"/>
    <row r="30" spans="1:12" s="22" customFormat="1" ht="12.75" customHeight="1" x14ac:dyDescent="0.2">
      <c r="A30" s="33" t="s">
        <v>33</v>
      </c>
    </row>
    <row r="31" spans="1:12" s="22" customFormat="1" ht="12.75" customHeight="1" x14ac:dyDescent="0.2">
      <c r="A31" s="21" t="s">
        <v>43</v>
      </c>
      <c r="B31" s="17" t="s">
        <v>2</v>
      </c>
      <c r="C31" s="18">
        <v>76519</v>
      </c>
      <c r="D31" s="18"/>
      <c r="E31" s="17" t="s">
        <v>2</v>
      </c>
      <c r="F31" s="18">
        <v>76519</v>
      </c>
      <c r="G31" s="18"/>
      <c r="H31" s="17" t="s">
        <v>2</v>
      </c>
      <c r="I31" s="18">
        <f>'combining changes custodial'!AA31</f>
        <v>4085</v>
      </c>
      <c r="J31" s="18"/>
      <c r="K31" s="17" t="s">
        <v>2</v>
      </c>
      <c r="L31" s="19">
        <v>0</v>
      </c>
    </row>
    <row r="32" spans="1:12" s="22" customFormat="1" ht="12.75" customHeight="1" x14ac:dyDescent="0.2">
      <c r="A32" s="21" t="s">
        <v>44</v>
      </c>
      <c r="C32" s="18">
        <v>0</v>
      </c>
      <c r="D32" s="23"/>
      <c r="E32" s="18"/>
      <c r="F32" s="18">
        <v>253687</v>
      </c>
      <c r="G32" s="18"/>
      <c r="H32" s="18"/>
      <c r="I32" s="18">
        <f>'combining changes custodial'!AA32</f>
        <v>0</v>
      </c>
      <c r="J32" s="18"/>
      <c r="K32" s="18"/>
      <c r="L32" s="19">
        <v>0</v>
      </c>
    </row>
    <row r="33" spans="1:12" s="22" customFormat="1" ht="12.75" customHeight="1" x14ac:dyDescent="0.2">
      <c r="A33" s="21" t="s">
        <v>45</v>
      </c>
      <c r="C33" s="18">
        <v>0</v>
      </c>
      <c r="D33" s="23"/>
      <c r="E33" s="18"/>
      <c r="F33" s="18">
        <v>0</v>
      </c>
      <c r="G33" s="18"/>
      <c r="H33" s="18"/>
      <c r="I33" s="18">
        <f>'combining changes custodial'!AA33</f>
        <v>13109999</v>
      </c>
      <c r="J33" s="18"/>
      <c r="K33" s="18"/>
      <c r="L33" s="19">
        <v>0</v>
      </c>
    </row>
    <row r="34" spans="1:12" s="22" customFormat="1" ht="12.75" customHeight="1" x14ac:dyDescent="0.2">
      <c r="A34" s="21" t="s">
        <v>46</v>
      </c>
      <c r="C34" s="18">
        <v>0</v>
      </c>
      <c r="D34" s="23"/>
      <c r="E34" s="18"/>
      <c r="F34" s="18">
        <v>0</v>
      </c>
      <c r="G34" s="18"/>
      <c r="H34" s="18"/>
      <c r="I34" s="18">
        <f>'combining changes custodial'!AA34</f>
        <v>1070535</v>
      </c>
      <c r="J34" s="18"/>
      <c r="K34" s="18"/>
      <c r="L34" s="19">
        <v>0</v>
      </c>
    </row>
    <row r="35" spans="1:12" s="22" customFormat="1" ht="12.75" customHeight="1" x14ac:dyDescent="0.2">
      <c r="A35" s="21" t="s">
        <v>47</v>
      </c>
      <c r="C35" s="18">
        <v>0</v>
      </c>
      <c r="D35" s="23"/>
      <c r="E35" s="18"/>
      <c r="F35" s="18">
        <v>0</v>
      </c>
      <c r="G35" s="18"/>
      <c r="H35" s="18"/>
      <c r="I35" s="18">
        <f>'combining changes custodial'!AA35</f>
        <v>420</v>
      </c>
      <c r="J35" s="18"/>
      <c r="K35" s="18"/>
      <c r="L35" s="19">
        <v>10</v>
      </c>
    </row>
    <row r="36" spans="1:12" s="22" customFormat="1" ht="12.75" customHeight="1" x14ac:dyDescent="0.2">
      <c r="A36" s="21" t="s">
        <v>48</v>
      </c>
      <c r="B36" s="24"/>
      <c r="C36" s="25">
        <v>0</v>
      </c>
      <c r="D36" s="23"/>
      <c r="E36" s="25"/>
      <c r="F36" s="25">
        <v>489</v>
      </c>
      <c r="G36" s="18"/>
      <c r="H36" s="25"/>
      <c r="I36" s="25">
        <f>'combining changes custodial'!AA36</f>
        <v>95450</v>
      </c>
      <c r="J36" s="18"/>
      <c r="K36" s="25"/>
      <c r="L36" s="25">
        <v>0</v>
      </c>
    </row>
    <row r="37" spans="1:12" s="22" customFormat="1" ht="12.75" customHeight="1" x14ac:dyDescent="0.2"/>
    <row r="38" spans="1:12" s="22" customFormat="1" ht="12.75" customHeight="1" x14ac:dyDescent="0.2">
      <c r="A38" s="27" t="s">
        <v>52</v>
      </c>
      <c r="B38" s="29" t="s">
        <v>2</v>
      </c>
      <c r="C38" s="30">
        <f>SUM(C31:C36)</f>
        <v>76519</v>
      </c>
      <c r="D38" s="31"/>
      <c r="E38" s="29" t="s">
        <v>2</v>
      </c>
      <c r="F38" s="30">
        <f>SUM(F31:F36)</f>
        <v>330695</v>
      </c>
      <c r="G38" s="31"/>
      <c r="H38" s="29" t="s">
        <v>2</v>
      </c>
      <c r="I38" s="30">
        <f>SUM(I31:I36)</f>
        <v>14280489</v>
      </c>
      <c r="J38" s="31"/>
      <c r="K38" s="29" t="s">
        <v>2</v>
      </c>
      <c r="L38" s="30">
        <f>SUM(L31:L36)</f>
        <v>10</v>
      </c>
    </row>
    <row r="39" spans="1:12" ht="12.75" customHeight="1" x14ac:dyDescent="0.25"/>
    <row r="40" spans="1:12" ht="12.75" customHeight="1" x14ac:dyDescent="0.25">
      <c r="A40" s="13" t="s">
        <v>49</v>
      </c>
      <c r="B40" s="35" t="s">
        <v>2</v>
      </c>
      <c r="C40" s="36">
        <f>C28-C38</f>
        <v>10180</v>
      </c>
      <c r="D40" s="37"/>
      <c r="E40" s="35" t="s">
        <v>2</v>
      </c>
      <c r="F40" s="36">
        <f>F28-F38</f>
        <v>389915</v>
      </c>
      <c r="G40" s="37"/>
      <c r="H40" s="35" t="s">
        <v>2</v>
      </c>
      <c r="I40" s="36">
        <f>I28-I38</f>
        <v>204272</v>
      </c>
      <c r="J40" s="37"/>
      <c r="K40" s="35" t="s">
        <v>2</v>
      </c>
      <c r="L40" s="36">
        <f>L28-L38</f>
        <v>452</v>
      </c>
    </row>
    <row r="41" spans="1:12" ht="12.75" customHeight="1" x14ac:dyDescent="0.25">
      <c r="A41" s="13"/>
    </row>
    <row r="42" spans="1:12" ht="12.75" customHeight="1" x14ac:dyDescent="0.25">
      <c r="A42" s="13" t="s">
        <v>53</v>
      </c>
      <c r="B42" s="29"/>
      <c r="C42" s="30">
        <v>4514</v>
      </c>
      <c r="D42" s="31"/>
      <c r="E42" s="29"/>
      <c r="F42" s="41">
        <v>2233111</v>
      </c>
      <c r="G42" s="31"/>
      <c r="H42" s="29"/>
      <c r="I42" s="41">
        <f>'combining changes custodial'!AA42</f>
        <v>628229</v>
      </c>
      <c r="J42" s="31"/>
      <c r="K42" s="29"/>
      <c r="L42" s="30">
        <v>3475</v>
      </c>
    </row>
    <row r="43" spans="1:12" ht="12.75" customHeight="1" x14ac:dyDescent="0.25">
      <c r="A43" s="34"/>
    </row>
    <row r="44" spans="1:12" ht="12.75" customHeight="1" thickBot="1" x14ac:dyDescent="0.3">
      <c r="A44" s="12" t="s">
        <v>50</v>
      </c>
      <c r="B44" s="45" t="s">
        <v>2</v>
      </c>
      <c r="C44" s="44">
        <f>SUM(C40:C42)</f>
        <v>14694</v>
      </c>
      <c r="D44" s="31"/>
      <c r="E44" s="45" t="s">
        <v>2</v>
      </c>
      <c r="F44" s="44">
        <f>SUM(F40:F42)</f>
        <v>2623026</v>
      </c>
      <c r="G44" s="31"/>
      <c r="H44" s="45" t="s">
        <v>2</v>
      </c>
      <c r="I44" s="44">
        <f>SUM(I40:I42)</f>
        <v>832501</v>
      </c>
      <c r="J44" s="31"/>
      <c r="K44" s="45" t="s">
        <v>2</v>
      </c>
      <c r="L44" s="44">
        <f>SUM(L40:L42)</f>
        <v>3927</v>
      </c>
    </row>
    <row r="45" spans="1:12" ht="12.75" customHeight="1" thickTop="1" x14ac:dyDescent="0.25"/>
    <row r="46" spans="1:12" s="22" customFormat="1" ht="12.75" customHeight="1" x14ac:dyDescent="0.2">
      <c r="A46" s="27" t="s">
        <v>83</v>
      </c>
    </row>
    <row r="47" spans="1:12" s="22" customFormat="1" ht="12.75" customHeight="1" x14ac:dyDescent="0.2"/>
    <row r="48" spans="1:12" s="22" customFormat="1" ht="12.75" customHeight="1" x14ac:dyDescent="0.2"/>
    <row r="49" spans="1:12" s="22" customFormat="1" ht="12.75" customHeight="1" x14ac:dyDescent="0.2"/>
    <row r="50" spans="1:12" s="22" customFormat="1" ht="12.75" customHeight="1" x14ac:dyDescent="0.2">
      <c r="A50" s="32"/>
      <c r="C50" s="28"/>
      <c r="F50" s="28"/>
      <c r="I50" s="28"/>
      <c r="L50" s="28"/>
    </row>
    <row r="51" spans="1:12" s="22" customFormat="1" ht="12.75" customHeight="1" x14ac:dyDescent="0.2"/>
    <row r="52" spans="1:12" s="22" customFormat="1" ht="12.75" customHeight="1" x14ac:dyDescent="0.2"/>
    <row r="53" spans="1:12" s="22" customFormat="1" ht="12.75" customHeight="1" x14ac:dyDescent="0.2"/>
    <row r="54" spans="1:12" s="22" customFormat="1" ht="12.75" customHeight="1" x14ac:dyDescent="0.2"/>
    <row r="55" spans="1:12" s="22" customFormat="1" ht="12.75" customHeight="1" x14ac:dyDescent="0.2"/>
    <row r="56" spans="1:12" s="22" customFormat="1" ht="12.75" x14ac:dyDescent="0.2"/>
    <row r="57" spans="1:12" s="22" customFormat="1" ht="12.75" x14ac:dyDescent="0.2"/>
    <row r="58" spans="1:12" s="22" customFormat="1" ht="12.75" x14ac:dyDescent="0.2"/>
    <row r="59" spans="1:12" s="22" customFormat="1" ht="12.75" x14ac:dyDescent="0.2"/>
  </sheetData>
  <mergeCells count="11">
    <mergeCell ref="K14:L14"/>
    <mergeCell ref="E12:F12"/>
    <mergeCell ref="H11:L11"/>
    <mergeCell ref="B12:C12"/>
    <mergeCell ref="K12:L12"/>
    <mergeCell ref="B13:C13"/>
    <mergeCell ref="K13:L13"/>
    <mergeCell ref="B14:C14"/>
    <mergeCell ref="E14:F14"/>
    <mergeCell ref="H14:I14"/>
    <mergeCell ref="E13:F13"/>
  </mergeCells>
  <pageMargins left="0.7" right="0.7" top="0.75" bottom="0.75" header="0.3" footer="0.3"/>
  <pageSetup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A20" zoomScaleNormal="100" workbookViewId="0">
      <selection activeCell="A29" sqref="A29:XFD31"/>
    </sheetView>
  </sheetViews>
  <sheetFormatPr defaultRowHeight="15" x14ac:dyDescent="0.25"/>
  <cols>
    <col min="1" max="1" width="38.7109375" style="20" bestFit="1" customWidth="1"/>
    <col min="2" max="2" width="1.5703125" style="20" customWidth="1"/>
    <col min="3" max="3" width="11.85546875" style="20" customWidth="1"/>
    <col min="4" max="4" width="1.7109375" style="20" customWidth="1"/>
    <col min="5" max="5" width="1.5703125" style="20" customWidth="1"/>
    <col min="6" max="6" width="11.85546875" style="20" customWidth="1"/>
    <col min="7" max="8" width="1.5703125" style="20" customWidth="1"/>
    <col min="9" max="9" width="11.85546875" style="20" customWidth="1"/>
    <col min="10" max="11" width="1.5703125" style="20" customWidth="1"/>
    <col min="12" max="12" width="11.85546875" style="20" customWidth="1"/>
    <col min="13" max="14" width="1.5703125" style="20" customWidth="1"/>
    <col min="15" max="15" width="11.85546875" style="20" customWidth="1"/>
    <col min="16" max="17" width="1.5703125" style="20" customWidth="1"/>
    <col min="18" max="18" width="11.85546875" style="20" customWidth="1"/>
    <col min="19" max="20" width="1.5703125" style="20" customWidth="1"/>
    <col min="21" max="21" width="11.85546875" style="20" customWidth="1"/>
    <col min="22" max="23" width="1.5703125" style="20" customWidth="1"/>
    <col min="24" max="24" width="11.85546875" style="20" customWidth="1"/>
    <col min="25" max="26" width="1.5703125" style="20" customWidth="1"/>
    <col min="27" max="27" width="11.85546875" style="20" customWidth="1"/>
    <col min="28" max="16384" width="9.140625" style="20"/>
  </cols>
  <sheetData>
    <row r="1" spans="1:27" ht="15.75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2"/>
      <c r="M3" s="3"/>
      <c r="N3" s="3"/>
      <c r="O3" s="2"/>
      <c r="P3" s="3"/>
      <c r="Q3" s="3"/>
      <c r="R3" s="2"/>
      <c r="S3" s="3"/>
      <c r="T3" s="3"/>
      <c r="U3" s="2"/>
      <c r="V3" s="3"/>
      <c r="W3" s="3"/>
      <c r="X3" s="2"/>
      <c r="Y3" s="3"/>
      <c r="Z3" s="3"/>
      <c r="AA3" s="48" t="s">
        <v>81</v>
      </c>
    </row>
    <row r="4" spans="1:27" ht="15.75" x14ac:dyDescent="0.25">
      <c r="A4" s="2"/>
      <c r="B4" s="3"/>
      <c r="C4" s="3"/>
      <c r="D4" s="3"/>
      <c r="E4" s="3"/>
      <c r="F4" s="3"/>
      <c r="G4" s="3"/>
      <c r="H4" s="3"/>
      <c r="I4" s="2"/>
      <c r="J4" s="3"/>
      <c r="K4" s="3"/>
      <c r="L4" s="2"/>
      <c r="M4" s="3"/>
      <c r="N4" s="3"/>
      <c r="O4" s="2"/>
      <c r="P4" s="3"/>
      <c r="Q4" s="3"/>
      <c r="R4" s="2"/>
      <c r="S4" s="3"/>
      <c r="T4" s="3"/>
      <c r="U4" s="2"/>
      <c r="V4" s="3"/>
      <c r="W4" s="3"/>
      <c r="X4" s="2"/>
      <c r="Y4" s="3"/>
      <c r="Z4" s="3"/>
      <c r="AA4" s="4" t="s">
        <v>0</v>
      </c>
    </row>
    <row r="5" spans="1:27" ht="15.75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s="22" customFormat="1" ht="12.75" x14ac:dyDescent="0.2">
      <c r="A6" s="8" t="s">
        <v>59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22" customFormat="1" ht="12.75" x14ac:dyDescent="0.2">
      <c r="A7" s="8" t="s">
        <v>61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22" customFormat="1" ht="12.75" x14ac:dyDescent="0.2">
      <c r="A8" s="9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22" customFormat="1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0"/>
    </row>
    <row r="10" spans="1:27" s="22" customFormat="1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0"/>
    </row>
    <row r="11" spans="1:27" s="22" customFormat="1" ht="12.75" customHeight="1" x14ac:dyDescent="0.2">
      <c r="A11" s="12"/>
      <c r="B11" s="52" t="s">
        <v>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26"/>
      <c r="Z11" s="50"/>
      <c r="AA11" s="50"/>
    </row>
    <row r="12" spans="1:27" s="22" customFormat="1" ht="12.75" customHeight="1" x14ac:dyDescent="0.2">
      <c r="A12" s="12"/>
      <c r="B12" s="50"/>
      <c r="C12" s="50"/>
      <c r="D12" s="14"/>
      <c r="E12" s="50"/>
      <c r="F12" s="50"/>
      <c r="G12" s="14"/>
      <c r="H12" s="53"/>
      <c r="I12" s="53"/>
      <c r="J12" s="14"/>
      <c r="K12" s="53"/>
      <c r="L12" s="53"/>
      <c r="M12" s="14"/>
      <c r="N12" s="53"/>
      <c r="O12" s="53"/>
      <c r="P12" s="14"/>
      <c r="Q12" s="53"/>
      <c r="R12" s="53"/>
      <c r="S12" s="14"/>
      <c r="T12" s="53"/>
      <c r="U12" s="53"/>
      <c r="V12" s="14"/>
      <c r="W12" s="53"/>
      <c r="X12" s="53"/>
      <c r="Y12" s="12"/>
      <c r="Z12" s="50" t="s">
        <v>62</v>
      </c>
      <c r="AA12" s="50"/>
    </row>
    <row r="13" spans="1:27" s="22" customFormat="1" ht="12.75" customHeight="1" x14ac:dyDescent="0.2">
      <c r="A13" s="12"/>
      <c r="B13" s="50" t="s">
        <v>70</v>
      </c>
      <c r="C13" s="50"/>
      <c r="D13" s="14"/>
      <c r="E13" s="50" t="s">
        <v>78</v>
      </c>
      <c r="F13" s="50"/>
      <c r="G13" s="14"/>
      <c r="H13" s="53" t="s">
        <v>67</v>
      </c>
      <c r="I13" s="53"/>
      <c r="J13" s="14"/>
      <c r="K13" s="53" t="s">
        <v>65</v>
      </c>
      <c r="L13" s="53"/>
      <c r="M13" s="14"/>
      <c r="N13" s="53" t="s">
        <v>76</v>
      </c>
      <c r="O13" s="53"/>
      <c r="P13" s="14"/>
      <c r="Q13" s="53" t="s">
        <v>72</v>
      </c>
      <c r="R13" s="53"/>
      <c r="S13" s="14"/>
      <c r="T13" s="53" t="s">
        <v>72</v>
      </c>
      <c r="U13" s="53"/>
      <c r="V13" s="14"/>
      <c r="W13" s="53" t="s">
        <v>72</v>
      </c>
      <c r="X13" s="53"/>
      <c r="Y13" s="13"/>
      <c r="Z13" s="50" t="s">
        <v>63</v>
      </c>
      <c r="AA13" s="50"/>
    </row>
    <row r="14" spans="1:27" s="22" customFormat="1" ht="12.75" customHeight="1" x14ac:dyDescent="0.2">
      <c r="A14" s="12"/>
      <c r="B14" s="52" t="s">
        <v>71</v>
      </c>
      <c r="C14" s="52"/>
      <c r="D14" s="13"/>
      <c r="E14" s="52" t="s">
        <v>69</v>
      </c>
      <c r="F14" s="52"/>
      <c r="G14" s="13"/>
      <c r="H14" s="52" t="s">
        <v>68</v>
      </c>
      <c r="I14" s="52"/>
      <c r="J14" s="13"/>
      <c r="K14" s="52" t="s">
        <v>66</v>
      </c>
      <c r="L14" s="52"/>
      <c r="M14" s="13"/>
      <c r="N14" s="52" t="s">
        <v>77</v>
      </c>
      <c r="O14" s="52"/>
      <c r="P14" s="13"/>
      <c r="Q14" s="52" t="s">
        <v>73</v>
      </c>
      <c r="R14" s="52"/>
      <c r="S14" s="13"/>
      <c r="T14" s="52" t="s">
        <v>73</v>
      </c>
      <c r="U14" s="52"/>
      <c r="V14" s="13"/>
      <c r="W14" s="52" t="s">
        <v>73</v>
      </c>
      <c r="X14" s="52"/>
      <c r="Y14" s="13"/>
      <c r="Z14" s="52" t="s">
        <v>64</v>
      </c>
      <c r="AA14" s="52"/>
    </row>
    <row r="15" spans="1:27" s="22" customFormat="1" ht="12.75" customHeight="1" x14ac:dyDescent="0.2">
      <c r="A15" s="12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2"/>
    </row>
    <row r="16" spans="1:27" s="22" customFormat="1" ht="12.75" customHeight="1" x14ac:dyDescent="0.2">
      <c r="A16" s="15" t="s">
        <v>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2"/>
    </row>
    <row r="17" spans="1:27" s="22" customFormat="1" ht="12.75" customHeight="1" x14ac:dyDescent="0.2"/>
    <row r="18" spans="1:27" s="22" customFormat="1" ht="12.75" customHeight="1" x14ac:dyDescent="0.2">
      <c r="A18" s="21" t="s">
        <v>3</v>
      </c>
      <c r="B18" s="17" t="s">
        <v>2</v>
      </c>
      <c r="C18" s="18">
        <v>65000</v>
      </c>
      <c r="D18" s="18"/>
      <c r="E18" s="17" t="s">
        <v>2</v>
      </c>
      <c r="F18" s="18">
        <v>78395</v>
      </c>
      <c r="G18" s="18"/>
      <c r="H18" s="17" t="s">
        <v>2</v>
      </c>
      <c r="I18" s="18">
        <v>26000</v>
      </c>
      <c r="J18" s="18"/>
      <c r="K18" s="17" t="s">
        <v>2</v>
      </c>
      <c r="L18" s="18">
        <v>578075</v>
      </c>
      <c r="M18" s="18"/>
      <c r="N18" s="17" t="s">
        <v>2</v>
      </c>
      <c r="O18" s="18">
        <v>0</v>
      </c>
      <c r="P18" s="18"/>
      <c r="Q18" s="17" t="s">
        <v>2</v>
      </c>
      <c r="R18" s="18">
        <v>0</v>
      </c>
      <c r="S18" s="18"/>
      <c r="T18" s="17" t="s">
        <v>2</v>
      </c>
      <c r="U18" s="18">
        <v>0</v>
      </c>
      <c r="V18" s="18"/>
      <c r="W18" s="17" t="s">
        <v>2</v>
      </c>
      <c r="X18" s="18">
        <v>0</v>
      </c>
      <c r="Y18" s="18"/>
      <c r="Z18" s="17" t="s">
        <v>2</v>
      </c>
      <c r="AA18" s="19">
        <f>SUM(C18:X18)</f>
        <v>747470</v>
      </c>
    </row>
    <row r="19" spans="1:27" s="22" customFormat="1" ht="12.75" customHeight="1" x14ac:dyDescent="0.2">
      <c r="A19" s="21" t="s">
        <v>6</v>
      </c>
      <c r="C19" s="18">
        <v>0</v>
      </c>
      <c r="D19" s="23"/>
      <c r="E19" s="18"/>
      <c r="F19" s="18">
        <v>0</v>
      </c>
      <c r="G19" s="18"/>
      <c r="H19" s="18"/>
      <c r="I19" s="18">
        <v>0</v>
      </c>
      <c r="J19" s="18"/>
      <c r="K19" s="18"/>
      <c r="L19" s="18">
        <v>14679</v>
      </c>
      <c r="M19" s="18"/>
      <c r="N19" s="18"/>
      <c r="O19" s="18">
        <v>0</v>
      </c>
      <c r="P19" s="18"/>
      <c r="Q19" s="18"/>
      <c r="R19" s="18">
        <v>0</v>
      </c>
      <c r="S19" s="18"/>
      <c r="T19" s="18"/>
      <c r="U19" s="18">
        <v>0</v>
      </c>
      <c r="V19" s="18"/>
      <c r="W19" s="18"/>
      <c r="X19" s="18">
        <v>0</v>
      </c>
      <c r="Y19" s="18"/>
      <c r="Z19" s="18"/>
      <c r="AA19" s="19">
        <f>SUM(C19:X19)</f>
        <v>14679</v>
      </c>
    </row>
    <row r="20" spans="1:27" s="22" customFormat="1" ht="12.75" customHeight="1" x14ac:dyDescent="0.2">
      <c r="A20" s="21" t="s">
        <v>5</v>
      </c>
      <c r="C20" s="18">
        <v>0</v>
      </c>
      <c r="D20" s="23"/>
      <c r="E20" s="18"/>
      <c r="F20" s="18">
        <v>0</v>
      </c>
      <c r="G20" s="18"/>
      <c r="H20" s="18"/>
      <c r="I20" s="18">
        <v>0</v>
      </c>
      <c r="J20" s="18"/>
      <c r="K20" s="18"/>
      <c r="L20" s="18">
        <v>64</v>
      </c>
      <c r="M20" s="18"/>
      <c r="N20" s="18"/>
      <c r="O20" s="18">
        <v>0</v>
      </c>
      <c r="P20" s="18"/>
      <c r="Q20" s="18"/>
      <c r="R20" s="18">
        <v>0</v>
      </c>
      <c r="S20" s="18"/>
      <c r="T20" s="18"/>
      <c r="U20" s="18">
        <v>0</v>
      </c>
      <c r="V20" s="18"/>
      <c r="W20" s="18"/>
      <c r="X20" s="18">
        <v>0</v>
      </c>
      <c r="Y20" s="18"/>
      <c r="Z20" s="18"/>
      <c r="AA20" s="19">
        <f>SUM(C20:X20)</f>
        <v>64</v>
      </c>
    </row>
    <row r="21" spans="1:27" s="22" customFormat="1" ht="12.75" customHeight="1" x14ac:dyDescent="0.2">
      <c r="A21" s="22" t="s">
        <v>84</v>
      </c>
      <c r="B21" s="24"/>
      <c r="C21" s="25">
        <v>235010</v>
      </c>
      <c r="D21" s="23"/>
      <c r="E21" s="25"/>
      <c r="F21" s="25">
        <v>0</v>
      </c>
      <c r="G21" s="18"/>
      <c r="H21" s="25"/>
      <c r="I21" s="25">
        <v>0</v>
      </c>
      <c r="J21" s="18"/>
      <c r="K21" s="25"/>
      <c r="L21" s="25">
        <v>0</v>
      </c>
      <c r="M21" s="18"/>
      <c r="N21" s="25"/>
      <c r="O21" s="25">
        <v>0</v>
      </c>
      <c r="P21" s="18"/>
      <c r="Q21" s="25"/>
      <c r="R21" s="25">
        <v>0</v>
      </c>
      <c r="S21" s="18"/>
      <c r="T21" s="25"/>
      <c r="U21" s="25">
        <v>0</v>
      </c>
      <c r="V21" s="18"/>
      <c r="W21" s="25"/>
      <c r="X21" s="25">
        <v>0</v>
      </c>
      <c r="Y21" s="18"/>
      <c r="Z21" s="25"/>
      <c r="AA21" s="25">
        <f>SUM(C21:X21)</f>
        <v>235010</v>
      </c>
    </row>
    <row r="22" spans="1:27" s="22" customFormat="1" ht="12.75" customHeight="1" x14ac:dyDescent="0.2"/>
    <row r="23" spans="1:27" s="22" customFormat="1" ht="12.75" customHeight="1" x14ac:dyDescent="0.2">
      <c r="A23" s="27" t="s">
        <v>20</v>
      </c>
      <c r="B23" s="29" t="s">
        <v>2</v>
      </c>
      <c r="C23" s="30">
        <f>SUM(C18:C21)</f>
        <v>300010</v>
      </c>
      <c r="D23" s="31"/>
      <c r="E23" s="29" t="s">
        <v>2</v>
      </c>
      <c r="F23" s="30">
        <f>SUM(F18:F21)</f>
        <v>78395</v>
      </c>
      <c r="G23" s="31"/>
      <c r="H23" s="29" t="s">
        <v>2</v>
      </c>
      <c r="I23" s="30">
        <f>SUM(I18:I21)</f>
        <v>26000</v>
      </c>
      <c r="J23" s="31"/>
      <c r="K23" s="29" t="s">
        <v>2</v>
      </c>
      <c r="L23" s="30">
        <f>SUM(L18:L21)</f>
        <v>592818</v>
      </c>
      <c r="M23" s="31"/>
      <c r="N23" s="29" t="s">
        <v>2</v>
      </c>
      <c r="O23" s="30">
        <f>SUM(O18:O21)</f>
        <v>0</v>
      </c>
      <c r="P23" s="31"/>
      <c r="Q23" s="29" t="s">
        <v>2</v>
      </c>
      <c r="R23" s="30">
        <f>SUM(R18:R21)</f>
        <v>0</v>
      </c>
      <c r="S23" s="31"/>
      <c r="T23" s="29" t="s">
        <v>2</v>
      </c>
      <c r="U23" s="30">
        <f>SUM(U18:U21)</f>
        <v>0</v>
      </c>
      <c r="V23" s="31"/>
      <c r="W23" s="29" t="s">
        <v>2</v>
      </c>
      <c r="X23" s="30">
        <f>SUM(X18:X21)</f>
        <v>0</v>
      </c>
      <c r="Y23" s="31"/>
      <c r="Z23" s="29" t="s">
        <v>2</v>
      </c>
      <c r="AA23" s="30">
        <f>SUM(AA18:AA21)</f>
        <v>997223</v>
      </c>
    </row>
    <row r="24" spans="1:27" s="22" customFormat="1" ht="12.75" customHeight="1" x14ac:dyDescent="0.2"/>
    <row r="25" spans="1:27" s="22" customFormat="1" ht="12.75" customHeight="1" x14ac:dyDescent="0.2">
      <c r="A25" s="15" t="s">
        <v>56</v>
      </c>
    </row>
    <row r="26" spans="1:27" s="22" customFormat="1" ht="12.75" customHeight="1" x14ac:dyDescent="0.2"/>
    <row r="27" spans="1:27" s="22" customFormat="1" ht="12.75" customHeight="1" x14ac:dyDescent="0.2">
      <c r="A27" s="21" t="s">
        <v>16</v>
      </c>
      <c r="B27" s="17" t="s">
        <v>2</v>
      </c>
      <c r="C27" s="18">
        <v>0</v>
      </c>
      <c r="D27" s="18"/>
      <c r="E27" s="17" t="s">
        <v>2</v>
      </c>
      <c r="F27" s="18">
        <v>0</v>
      </c>
      <c r="G27" s="18"/>
      <c r="H27" s="17" t="s">
        <v>2</v>
      </c>
      <c r="I27" s="18">
        <v>190</v>
      </c>
      <c r="J27" s="18"/>
      <c r="K27" s="17" t="s">
        <v>2</v>
      </c>
      <c r="L27" s="18">
        <v>15894</v>
      </c>
      <c r="M27" s="18"/>
      <c r="N27" s="17" t="s">
        <v>2</v>
      </c>
      <c r="O27" s="18">
        <v>0</v>
      </c>
      <c r="P27" s="18"/>
      <c r="Q27" s="17" t="s">
        <v>2</v>
      </c>
      <c r="R27" s="18">
        <v>0</v>
      </c>
      <c r="S27" s="18"/>
      <c r="T27" s="17" t="s">
        <v>2</v>
      </c>
      <c r="U27" s="18">
        <v>0</v>
      </c>
      <c r="V27" s="18"/>
      <c r="W27" s="17" t="s">
        <v>2</v>
      </c>
      <c r="X27" s="18">
        <v>0</v>
      </c>
      <c r="Y27" s="18"/>
      <c r="Z27" s="17" t="s">
        <v>2</v>
      </c>
      <c r="AA27" s="19">
        <f>SUM(C27:X27)</f>
        <v>16084</v>
      </c>
    </row>
    <row r="28" spans="1:27" s="22" customFormat="1" ht="12.75" customHeight="1" x14ac:dyDescent="0.2">
      <c r="A28" s="21" t="s">
        <v>17</v>
      </c>
      <c r="C28" s="18">
        <v>0</v>
      </c>
      <c r="D28" s="23"/>
      <c r="E28" s="18"/>
      <c r="F28" s="18">
        <v>0</v>
      </c>
      <c r="G28" s="18"/>
      <c r="H28" s="18"/>
      <c r="I28" s="18">
        <v>0</v>
      </c>
      <c r="J28" s="18"/>
      <c r="K28" s="18"/>
      <c r="L28" s="18">
        <v>5243</v>
      </c>
      <c r="M28" s="18"/>
      <c r="N28" s="18"/>
      <c r="O28" s="18">
        <v>0</v>
      </c>
      <c r="P28" s="18"/>
      <c r="Q28" s="18"/>
      <c r="R28" s="18">
        <v>0</v>
      </c>
      <c r="S28" s="18"/>
      <c r="T28" s="18"/>
      <c r="U28" s="18">
        <v>0</v>
      </c>
      <c r="V28" s="18"/>
      <c r="W28" s="18"/>
      <c r="X28" s="18">
        <v>0</v>
      </c>
      <c r="Y28" s="18"/>
      <c r="Z28" s="18"/>
      <c r="AA28" s="19">
        <f>SUM(C28:X28)</f>
        <v>5243</v>
      </c>
    </row>
    <row r="29" spans="1:27" s="22" customFormat="1" ht="12.75" customHeight="1" x14ac:dyDescent="0.2">
      <c r="A29" s="21" t="s">
        <v>18</v>
      </c>
      <c r="C29" s="18">
        <v>65000</v>
      </c>
      <c r="D29" s="23"/>
      <c r="E29" s="18"/>
      <c r="F29" s="18">
        <v>78395</v>
      </c>
      <c r="G29" s="18"/>
      <c r="H29" s="18"/>
      <c r="I29" s="18">
        <v>0</v>
      </c>
      <c r="J29" s="18"/>
      <c r="K29" s="18"/>
      <c r="L29" s="18">
        <v>0</v>
      </c>
      <c r="M29" s="18"/>
      <c r="N29" s="18"/>
      <c r="O29" s="18">
        <v>0</v>
      </c>
      <c r="P29" s="18"/>
      <c r="Q29" s="18"/>
      <c r="R29" s="18">
        <v>0</v>
      </c>
      <c r="S29" s="18"/>
      <c r="T29" s="18"/>
      <c r="U29" s="18">
        <v>0</v>
      </c>
      <c r="V29" s="18"/>
      <c r="W29" s="18"/>
      <c r="X29" s="18">
        <v>0</v>
      </c>
      <c r="Y29" s="18"/>
      <c r="Z29" s="18"/>
      <c r="AA29" s="19">
        <f>SUM(C29:X29)</f>
        <v>143395</v>
      </c>
    </row>
    <row r="30" spans="1:27" s="22" customFormat="1" ht="12.75" customHeight="1" x14ac:dyDescent="0.2">
      <c r="A30" s="21" t="s">
        <v>19</v>
      </c>
      <c r="B30" s="24"/>
      <c r="C30" s="25">
        <v>0</v>
      </c>
      <c r="D30" s="23"/>
      <c r="E30" s="25"/>
      <c r="F30" s="25">
        <v>0</v>
      </c>
      <c r="G30" s="18"/>
      <c r="H30" s="25"/>
      <c r="I30" s="25">
        <v>0</v>
      </c>
      <c r="J30" s="18"/>
      <c r="K30" s="25"/>
      <c r="L30" s="25">
        <v>0</v>
      </c>
      <c r="M30" s="18"/>
      <c r="N30" s="25"/>
      <c r="O30" s="25">
        <v>0</v>
      </c>
      <c r="P30" s="18"/>
      <c r="Q30" s="25"/>
      <c r="R30" s="25">
        <v>0</v>
      </c>
      <c r="S30" s="18"/>
      <c r="T30" s="25"/>
      <c r="U30" s="25">
        <v>0</v>
      </c>
      <c r="V30" s="18"/>
      <c r="W30" s="25"/>
      <c r="X30" s="25">
        <v>0</v>
      </c>
      <c r="Y30" s="18"/>
      <c r="Z30" s="25"/>
      <c r="AA30" s="25">
        <f>SUM(C30:X30)</f>
        <v>0</v>
      </c>
    </row>
    <row r="31" spans="1:27" s="22" customFormat="1" ht="12.75" customHeight="1" x14ac:dyDescent="0.2"/>
    <row r="32" spans="1:27" s="22" customFormat="1" ht="12.75" customHeight="1" x14ac:dyDescent="0.2">
      <c r="A32" s="27" t="s">
        <v>21</v>
      </c>
      <c r="B32" s="29" t="s">
        <v>2</v>
      </c>
      <c r="C32" s="30">
        <f>SUM(C27:C30)</f>
        <v>65000</v>
      </c>
      <c r="D32" s="31"/>
      <c r="E32" s="29" t="s">
        <v>2</v>
      </c>
      <c r="F32" s="30">
        <f>SUM(F27:F30)</f>
        <v>78395</v>
      </c>
      <c r="G32" s="31"/>
      <c r="H32" s="29" t="s">
        <v>2</v>
      </c>
      <c r="I32" s="30">
        <f>SUM(I27:I30)</f>
        <v>190</v>
      </c>
      <c r="J32" s="31"/>
      <c r="K32" s="29" t="s">
        <v>2</v>
      </c>
      <c r="L32" s="30">
        <f>SUM(L27:L30)</f>
        <v>21137</v>
      </c>
      <c r="M32" s="31"/>
      <c r="N32" s="29" t="s">
        <v>2</v>
      </c>
      <c r="O32" s="30">
        <f>SUM(O27:O30)</f>
        <v>0</v>
      </c>
      <c r="P32" s="31"/>
      <c r="Q32" s="29" t="s">
        <v>2</v>
      </c>
      <c r="R32" s="30">
        <f>SUM(R27:R30)</f>
        <v>0</v>
      </c>
      <c r="S32" s="31"/>
      <c r="T32" s="29" t="s">
        <v>2</v>
      </c>
      <c r="U32" s="30">
        <f>SUM(U27:U30)</f>
        <v>0</v>
      </c>
      <c r="V32" s="31"/>
      <c r="W32" s="29" t="s">
        <v>2</v>
      </c>
      <c r="X32" s="30">
        <f>SUM(X27:X30)</f>
        <v>0</v>
      </c>
      <c r="Y32" s="31"/>
      <c r="Z32" s="29" t="s">
        <v>2</v>
      </c>
      <c r="AA32" s="30">
        <f>SUM(AA27:AA30)</f>
        <v>164722</v>
      </c>
    </row>
    <row r="33" spans="1:27" ht="12.75" customHeight="1" x14ac:dyDescent="0.25"/>
    <row r="34" spans="1:27" ht="12.75" customHeight="1" x14ac:dyDescent="0.25">
      <c r="A34" s="15" t="s">
        <v>25</v>
      </c>
    </row>
    <row r="35" spans="1:27" ht="12.75" customHeight="1" x14ac:dyDescent="0.25"/>
    <row r="36" spans="1:27" ht="12.75" customHeight="1" x14ac:dyDescent="0.25">
      <c r="A36" s="21" t="s">
        <v>26</v>
      </c>
    </row>
    <row r="37" spans="1:27" ht="12.75" customHeight="1" thickBot="1" x14ac:dyDescent="0.3">
      <c r="A37" s="21" t="s">
        <v>75</v>
      </c>
      <c r="B37" s="46" t="s">
        <v>2</v>
      </c>
      <c r="C37" s="47">
        <v>235010</v>
      </c>
      <c r="D37" s="42"/>
      <c r="E37" s="46" t="s">
        <v>2</v>
      </c>
      <c r="F37" s="47">
        <v>0</v>
      </c>
      <c r="G37" s="43"/>
      <c r="H37" s="46" t="s">
        <v>2</v>
      </c>
      <c r="I37" s="47">
        <v>25810</v>
      </c>
      <c r="J37" s="43"/>
      <c r="K37" s="46" t="s">
        <v>2</v>
      </c>
      <c r="L37" s="47">
        <v>571681</v>
      </c>
      <c r="M37" s="43"/>
      <c r="N37" s="46" t="s">
        <v>2</v>
      </c>
      <c r="O37" s="47">
        <v>0</v>
      </c>
      <c r="P37" s="43"/>
      <c r="Q37" s="46" t="s">
        <v>2</v>
      </c>
      <c r="R37" s="47">
        <v>0</v>
      </c>
      <c r="S37" s="43"/>
      <c r="T37" s="46" t="s">
        <v>2</v>
      </c>
      <c r="U37" s="47">
        <v>0</v>
      </c>
      <c r="V37" s="43"/>
      <c r="W37" s="46" t="s">
        <v>2</v>
      </c>
      <c r="X37" s="47">
        <v>0</v>
      </c>
      <c r="Y37" s="43"/>
      <c r="Z37" s="46" t="s">
        <v>2</v>
      </c>
      <c r="AA37" s="47">
        <f>SUM(C37:X37)</f>
        <v>832501</v>
      </c>
    </row>
    <row r="38" spans="1:27" ht="12.75" hidden="1" customHeight="1" thickTop="1" x14ac:dyDescent="0.25"/>
    <row r="39" spans="1:27" s="22" customFormat="1" ht="12.75" hidden="1" customHeight="1" x14ac:dyDescent="0.2">
      <c r="A39" s="27" t="s">
        <v>27</v>
      </c>
      <c r="B39" s="29" t="s">
        <v>2</v>
      </c>
      <c r="C39" s="30">
        <f>SUM(C35:C37)</f>
        <v>235010</v>
      </c>
      <c r="D39" s="31"/>
      <c r="E39" s="29" t="s">
        <v>2</v>
      </c>
      <c r="F39" s="30">
        <f>SUM(F35:F37)</f>
        <v>0</v>
      </c>
      <c r="G39" s="31"/>
      <c r="H39" s="29" t="s">
        <v>2</v>
      </c>
      <c r="I39" s="30">
        <f>SUM(I35:I37)</f>
        <v>25810</v>
      </c>
      <c r="J39" s="31"/>
      <c r="K39" s="29" t="s">
        <v>2</v>
      </c>
      <c r="L39" s="30">
        <f>SUM(L35:L37)</f>
        <v>571681</v>
      </c>
      <c r="M39" s="31"/>
      <c r="N39" s="29" t="s">
        <v>2</v>
      </c>
      <c r="O39" s="30">
        <f>SUM(O35:O37)</f>
        <v>0</v>
      </c>
      <c r="P39" s="31"/>
      <c r="Q39" s="29" t="s">
        <v>2</v>
      </c>
      <c r="R39" s="30">
        <f>SUM(R35:R37)</f>
        <v>0</v>
      </c>
      <c r="S39" s="31"/>
      <c r="T39" s="29" t="s">
        <v>2</v>
      </c>
      <c r="U39" s="30">
        <f>SUM(U35:U37)</f>
        <v>0</v>
      </c>
      <c r="V39" s="31"/>
      <c r="W39" s="29" t="s">
        <v>2</v>
      </c>
      <c r="X39" s="30">
        <f>SUM(X35:X37)</f>
        <v>0</v>
      </c>
      <c r="Y39" s="31"/>
      <c r="Z39" s="29" t="s">
        <v>2</v>
      </c>
      <c r="AA39" s="30">
        <f>SUM(AA35:AA37)</f>
        <v>832501</v>
      </c>
    </row>
    <row r="40" spans="1:27" s="22" customFormat="1" ht="12.75" customHeight="1" thickTop="1" x14ac:dyDescent="0.2"/>
    <row r="41" spans="1:27" s="22" customFormat="1" ht="12.75" hidden="1" customHeight="1" x14ac:dyDescent="0.2"/>
    <row r="42" spans="1:27" s="22" customFormat="1" ht="12.75" hidden="1" customHeight="1" x14ac:dyDescent="0.2">
      <c r="A42" s="38" t="s">
        <v>28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</row>
    <row r="43" spans="1:27" s="22" customFormat="1" ht="12.75" hidden="1" customHeight="1" x14ac:dyDescent="0.2">
      <c r="A43" s="39" t="s">
        <v>54</v>
      </c>
      <c r="B43" s="39"/>
      <c r="C43" s="40">
        <f>C23-C32-C39</f>
        <v>0</v>
      </c>
      <c r="D43" s="39"/>
      <c r="E43" s="39"/>
      <c r="F43" s="40">
        <f>F23-F32-F39</f>
        <v>0</v>
      </c>
      <c r="G43" s="39"/>
      <c r="H43" s="39"/>
      <c r="I43" s="40">
        <f>I23-I32-I39</f>
        <v>0</v>
      </c>
      <c r="J43" s="39"/>
      <c r="K43" s="39"/>
      <c r="L43" s="40">
        <f>L23-L32-L39</f>
        <v>0</v>
      </c>
      <c r="M43" s="39"/>
      <c r="N43" s="39"/>
      <c r="O43" s="40">
        <f>O23-O32-O39</f>
        <v>0</v>
      </c>
      <c r="P43" s="39"/>
      <c r="Q43" s="39"/>
      <c r="R43" s="40">
        <f>R23-R32-R39</f>
        <v>0</v>
      </c>
      <c r="S43" s="39"/>
      <c r="T43" s="39"/>
      <c r="U43" s="40">
        <f>U23-U32-U39</f>
        <v>0</v>
      </c>
      <c r="V43" s="39"/>
      <c r="W43" s="39"/>
      <c r="X43" s="40">
        <f>X23-X32-X39</f>
        <v>0</v>
      </c>
      <c r="Y43" s="39"/>
      <c r="Z43" s="39"/>
      <c r="AA43" s="40">
        <f>AA23-AA32-AA39</f>
        <v>0</v>
      </c>
    </row>
    <row r="44" spans="1:27" s="22" customFormat="1" ht="12.75" hidden="1" customHeight="1" x14ac:dyDescent="0.2">
      <c r="A44" s="39" t="s">
        <v>55</v>
      </c>
      <c r="B44" s="39"/>
      <c r="C44" s="40">
        <f>C39-'combining changes custodial'!C44</f>
        <v>0</v>
      </c>
      <c r="D44" s="39"/>
      <c r="E44" s="39"/>
      <c r="F44" s="40">
        <f>F39-'combining changes custodial'!F44</f>
        <v>0</v>
      </c>
      <c r="G44" s="39"/>
      <c r="H44" s="39"/>
      <c r="I44" s="40">
        <f>I39-'combining changes custodial'!I44</f>
        <v>0</v>
      </c>
      <c r="J44" s="39"/>
      <c r="K44" s="39"/>
      <c r="L44" s="40">
        <f>L39-'combining changes custodial'!L44</f>
        <v>0</v>
      </c>
      <c r="M44" s="39"/>
      <c r="N44" s="39"/>
      <c r="O44" s="40">
        <f>O39-'combining changes custodial'!O44</f>
        <v>0</v>
      </c>
      <c r="P44" s="39"/>
      <c r="Q44" s="39"/>
      <c r="R44" s="40">
        <f>R39-'combining changes custodial'!R44</f>
        <v>0</v>
      </c>
      <c r="S44" s="39"/>
      <c r="T44" s="39"/>
      <c r="U44" s="40">
        <f>U39-'combining changes custodial'!U44</f>
        <v>0</v>
      </c>
      <c r="V44" s="39"/>
      <c r="W44" s="39"/>
      <c r="X44" s="40">
        <f>X39-'combining changes custodial'!X44</f>
        <v>0</v>
      </c>
      <c r="Y44" s="39"/>
      <c r="Z44" s="39"/>
      <c r="AA44" s="40">
        <f>AA39-'combining changes custodial'!AA44</f>
        <v>0</v>
      </c>
    </row>
    <row r="45" spans="1:27" s="22" customFormat="1" ht="12.75" hidden="1" customHeight="1" x14ac:dyDescent="0.2"/>
    <row r="46" spans="1:27" s="22" customFormat="1" ht="12.75" customHeight="1" x14ac:dyDescent="0.2"/>
    <row r="47" spans="1:27" s="22" customFormat="1" ht="12.75" customHeight="1" x14ac:dyDescent="0.2"/>
    <row r="48" spans="1:27" s="22" customFormat="1" ht="12.75" customHeight="1" x14ac:dyDescent="0.2"/>
    <row r="49" s="22" customFormat="1" ht="12.75" x14ac:dyDescent="0.2"/>
    <row r="50" s="22" customFormat="1" ht="12.75" x14ac:dyDescent="0.2"/>
    <row r="51" s="22" customFormat="1" ht="12.75" x14ac:dyDescent="0.2"/>
    <row r="52" s="22" customFormat="1" ht="12.75" x14ac:dyDescent="0.2"/>
  </sheetData>
  <mergeCells count="29">
    <mergeCell ref="B14:C14"/>
    <mergeCell ref="E14:F14"/>
    <mergeCell ref="W14:X14"/>
    <mergeCell ref="Z14:AA14"/>
    <mergeCell ref="H13:I13"/>
    <mergeCell ref="H14:I14"/>
    <mergeCell ref="K13:L13"/>
    <mergeCell ref="K14:L14"/>
    <mergeCell ref="N13:O13"/>
    <mergeCell ref="N14:O14"/>
    <mergeCell ref="Q13:R13"/>
    <mergeCell ref="Q14:R14"/>
    <mergeCell ref="T13:U13"/>
    <mergeCell ref="T14:U14"/>
    <mergeCell ref="B13:C13"/>
    <mergeCell ref="Z11:AA11"/>
    <mergeCell ref="B12:C12"/>
    <mergeCell ref="E12:F12"/>
    <mergeCell ref="W12:X12"/>
    <mergeCell ref="Z12:AA12"/>
    <mergeCell ref="H12:I12"/>
    <mergeCell ref="B11:X11"/>
    <mergeCell ref="K12:L12"/>
    <mergeCell ref="N12:O12"/>
    <mergeCell ref="Q12:R12"/>
    <mergeCell ref="T12:U12"/>
    <mergeCell ref="E13:F13"/>
    <mergeCell ref="W13:X13"/>
    <mergeCell ref="Z13:AA13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topLeftCell="A14" zoomScaleNormal="100" workbookViewId="0">
      <selection activeCell="A38" sqref="A38"/>
    </sheetView>
  </sheetViews>
  <sheetFormatPr defaultRowHeight="15" x14ac:dyDescent="0.25"/>
  <cols>
    <col min="1" max="1" width="38.7109375" style="20" bestFit="1" customWidth="1"/>
    <col min="2" max="2" width="1.5703125" style="20" customWidth="1"/>
    <col min="3" max="3" width="11.85546875" style="20" customWidth="1"/>
    <col min="4" max="4" width="1.7109375" style="20" customWidth="1"/>
    <col min="5" max="5" width="1.5703125" style="20" customWidth="1"/>
    <col min="6" max="6" width="11.85546875" style="20" customWidth="1"/>
    <col min="7" max="8" width="1.5703125" style="20" customWidth="1"/>
    <col min="9" max="9" width="11.85546875" style="20" customWidth="1"/>
    <col min="10" max="11" width="1.5703125" style="20" customWidth="1"/>
    <col min="12" max="12" width="11.85546875" style="20" customWidth="1"/>
    <col min="13" max="14" width="1.5703125" style="20" customWidth="1"/>
    <col min="15" max="15" width="11.85546875" style="20" customWidth="1"/>
    <col min="16" max="17" width="1.5703125" style="20" customWidth="1"/>
    <col min="18" max="18" width="11.85546875" style="20" customWidth="1"/>
    <col min="19" max="20" width="1.5703125" style="20" customWidth="1"/>
    <col min="21" max="21" width="11.85546875" style="20" customWidth="1"/>
    <col min="22" max="23" width="1.5703125" style="20" customWidth="1"/>
    <col min="24" max="24" width="11.85546875" style="20" customWidth="1"/>
    <col min="25" max="26" width="1.5703125" style="20" customWidth="1"/>
    <col min="27" max="27" width="11.85546875" style="20" customWidth="1"/>
    <col min="28" max="16384" width="9.140625" style="20"/>
  </cols>
  <sheetData>
    <row r="1" spans="1:27" ht="15.75" x14ac:dyDescent="0.25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x14ac:dyDescent="0.25">
      <c r="A3" s="2"/>
      <c r="B3" s="3"/>
      <c r="C3" s="3"/>
      <c r="D3" s="3"/>
      <c r="E3" s="3"/>
      <c r="F3" s="3"/>
      <c r="G3" s="3"/>
      <c r="H3" s="3"/>
      <c r="I3" s="2"/>
      <c r="J3" s="3"/>
      <c r="K3" s="3"/>
      <c r="L3" s="2"/>
      <c r="M3" s="3"/>
      <c r="N3" s="3"/>
      <c r="O3" s="2"/>
      <c r="P3" s="3"/>
      <c r="Q3" s="3"/>
      <c r="R3" s="2"/>
      <c r="S3" s="3"/>
      <c r="T3" s="3"/>
      <c r="U3" s="2"/>
      <c r="V3" s="3"/>
      <c r="W3" s="3"/>
      <c r="X3" s="2"/>
      <c r="Y3" s="3"/>
      <c r="Z3" s="3"/>
      <c r="AA3" s="48" t="s">
        <v>80</v>
      </c>
    </row>
    <row r="4" spans="1:27" ht="15.75" x14ac:dyDescent="0.25">
      <c r="A4" s="2"/>
      <c r="B4" s="3"/>
      <c r="C4" s="3"/>
      <c r="D4" s="3"/>
      <c r="E4" s="3"/>
      <c r="F4" s="3"/>
      <c r="G4" s="3"/>
      <c r="H4" s="3"/>
      <c r="I4" s="2"/>
      <c r="J4" s="3"/>
      <c r="K4" s="3"/>
      <c r="L4" s="2"/>
      <c r="M4" s="3"/>
      <c r="N4" s="3"/>
      <c r="O4" s="2"/>
      <c r="P4" s="3"/>
      <c r="Q4" s="3"/>
      <c r="R4" s="2"/>
      <c r="S4" s="3"/>
      <c r="T4" s="3"/>
      <c r="U4" s="2"/>
      <c r="V4" s="3"/>
      <c r="W4" s="3"/>
      <c r="X4" s="2"/>
      <c r="Y4" s="3"/>
      <c r="Z4" s="3"/>
      <c r="AA4" s="4" t="s">
        <v>0</v>
      </c>
    </row>
    <row r="5" spans="1:27" ht="15.75" x14ac:dyDescent="0.25">
      <c r="A5" s="5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s="22" customFormat="1" ht="12.75" x14ac:dyDescent="0.2">
      <c r="A6" s="8" t="s">
        <v>60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22" customFormat="1" ht="12.75" x14ac:dyDescent="0.2">
      <c r="A7" s="8" t="s">
        <v>61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22" customFormat="1" ht="12.75" x14ac:dyDescent="0.2">
      <c r="A8" s="9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22" customFormat="1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10"/>
    </row>
    <row r="10" spans="1:27" s="22" customFormat="1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0"/>
    </row>
    <row r="11" spans="1:27" s="22" customFormat="1" ht="12.75" customHeight="1" x14ac:dyDescent="0.2">
      <c r="A11" s="12"/>
      <c r="B11" s="52" t="s">
        <v>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26"/>
      <c r="Z11" s="50"/>
      <c r="AA11" s="50"/>
    </row>
    <row r="12" spans="1:27" s="22" customFormat="1" ht="12.75" customHeight="1" x14ac:dyDescent="0.2">
      <c r="A12" s="12"/>
      <c r="B12" s="50"/>
      <c r="C12" s="50"/>
      <c r="D12" s="14"/>
      <c r="E12" s="50"/>
      <c r="F12" s="50"/>
      <c r="G12" s="14"/>
      <c r="H12" s="53"/>
      <c r="I12" s="53"/>
      <c r="J12" s="14"/>
      <c r="K12" s="53"/>
      <c r="L12" s="53"/>
      <c r="M12" s="14"/>
      <c r="N12" s="53"/>
      <c r="O12" s="53"/>
      <c r="P12" s="14"/>
      <c r="Q12" s="53"/>
      <c r="R12" s="53"/>
      <c r="S12" s="14"/>
      <c r="T12" s="53"/>
      <c r="U12" s="53"/>
      <c r="V12" s="14"/>
      <c r="W12" s="53"/>
      <c r="X12" s="53"/>
      <c r="Y12" s="12"/>
      <c r="Z12" s="50" t="s">
        <v>62</v>
      </c>
      <c r="AA12" s="50"/>
    </row>
    <row r="13" spans="1:27" s="22" customFormat="1" ht="12.75" customHeight="1" x14ac:dyDescent="0.2">
      <c r="A13" s="12"/>
      <c r="B13" s="50" t="s">
        <v>70</v>
      </c>
      <c r="C13" s="50"/>
      <c r="D13" s="14"/>
      <c r="E13" s="50" t="s">
        <v>78</v>
      </c>
      <c r="F13" s="50"/>
      <c r="G13" s="14"/>
      <c r="H13" s="53" t="s">
        <v>67</v>
      </c>
      <c r="I13" s="53"/>
      <c r="J13" s="14"/>
      <c r="K13" s="53" t="s">
        <v>65</v>
      </c>
      <c r="L13" s="53"/>
      <c r="M13" s="14"/>
      <c r="N13" s="53" t="s">
        <v>76</v>
      </c>
      <c r="O13" s="53"/>
      <c r="P13" s="14"/>
      <c r="Q13" s="53" t="s">
        <v>72</v>
      </c>
      <c r="R13" s="53"/>
      <c r="S13" s="14"/>
      <c r="T13" s="53" t="s">
        <v>72</v>
      </c>
      <c r="U13" s="53"/>
      <c r="V13" s="14"/>
      <c r="W13" s="53" t="s">
        <v>72</v>
      </c>
      <c r="X13" s="53"/>
      <c r="Y13" s="13"/>
      <c r="Z13" s="50" t="s">
        <v>63</v>
      </c>
      <c r="AA13" s="50"/>
    </row>
    <row r="14" spans="1:27" s="22" customFormat="1" ht="12.75" customHeight="1" x14ac:dyDescent="0.2">
      <c r="A14" s="12"/>
      <c r="B14" s="52" t="s">
        <v>71</v>
      </c>
      <c r="C14" s="52"/>
      <c r="D14" s="13"/>
      <c r="E14" s="52" t="s">
        <v>69</v>
      </c>
      <c r="F14" s="52"/>
      <c r="G14" s="13"/>
      <c r="H14" s="52" t="s">
        <v>68</v>
      </c>
      <c r="I14" s="52"/>
      <c r="J14" s="13"/>
      <c r="K14" s="52" t="s">
        <v>66</v>
      </c>
      <c r="L14" s="52"/>
      <c r="M14" s="13"/>
      <c r="N14" s="52" t="s">
        <v>77</v>
      </c>
      <c r="O14" s="52"/>
      <c r="P14" s="13"/>
      <c r="Q14" s="52" t="s">
        <v>73</v>
      </c>
      <c r="R14" s="52"/>
      <c r="S14" s="13"/>
      <c r="T14" s="52" t="s">
        <v>73</v>
      </c>
      <c r="U14" s="52"/>
      <c r="V14" s="13"/>
      <c r="W14" s="52" t="s">
        <v>73</v>
      </c>
      <c r="X14" s="52"/>
      <c r="Y14" s="13"/>
      <c r="Z14" s="52" t="s">
        <v>64</v>
      </c>
      <c r="AA14" s="52"/>
    </row>
    <row r="15" spans="1:27" s="22" customFormat="1" ht="12.75" customHeight="1" x14ac:dyDescent="0.2">
      <c r="A15" s="12"/>
      <c r="B15" s="14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2"/>
    </row>
    <row r="16" spans="1:27" s="22" customFormat="1" ht="12.75" customHeight="1" x14ac:dyDescent="0.2">
      <c r="A16" s="33" t="s">
        <v>32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2"/>
    </row>
    <row r="17" spans="1:27" s="22" customFormat="1" ht="12.75" customHeight="1" x14ac:dyDescent="0.2">
      <c r="A17" s="21" t="s">
        <v>34</v>
      </c>
    </row>
    <row r="18" spans="1:27" s="22" customFormat="1" ht="12.75" customHeight="1" x14ac:dyDescent="0.2">
      <c r="A18" s="21" t="s">
        <v>35</v>
      </c>
      <c r="B18" s="17" t="s">
        <v>2</v>
      </c>
      <c r="C18" s="18">
        <v>0</v>
      </c>
      <c r="D18" s="18"/>
      <c r="E18" s="17" t="s">
        <v>2</v>
      </c>
      <c r="F18" s="18">
        <v>0</v>
      </c>
      <c r="G18" s="18"/>
      <c r="H18" s="17" t="s">
        <v>2</v>
      </c>
      <c r="I18" s="18">
        <v>4945</v>
      </c>
      <c r="J18" s="18"/>
      <c r="K18" s="17" t="s">
        <v>2</v>
      </c>
      <c r="L18" s="18">
        <v>0</v>
      </c>
      <c r="M18" s="18"/>
      <c r="N18" s="17" t="s">
        <v>2</v>
      </c>
      <c r="O18" s="18">
        <v>0</v>
      </c>
      <c r="P18" s="18"/>
      <c r="Q18" s="17" t="s">
        <v>2</v>
      </c>
      <c r="R18" s="18">
        <v>0</v>
      </c>
      <c r="S18" s="18"/>
      <c r="T18" s="17" t="s">
        <v>2</v>
      </c>
      <c r="U18" s="18">
        <v>0</v>
      </c>
      <c r="V18" s="18"/>
      <c r="W18" s="17" t="s">
        <v>2</v>
      </c>
      <c r="X18" s="18">
        <v>0</v>
      </c>
      <c r="Y18" s="18"/>
      <c r="Z18" s="17" t="s">
        <v>2</v>
      </c>
      <c r="AA18" s="19">
        <f>SUM(C18:X18)</f>
        <v>4945</v>
      </c>
    </row>
    <row r="19" spans="1:27" s="22" customFormat="1" ht="12.75" customHeight="1" x14ac:dyDescent="0.2">
      <c r="A19" s="21" t="s">
        <v>37</v>
      </c>
      <c r="C19" s="18"/>
      <c r="D19" s="23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9">
        <f t="shared" ref="AA19:AA26" si="0">SUM(C19:X19)</f>
        <v>0</v>
      </c>
    </row>
    <row r="20" spans="1:27" s="22" customFormat="1" ht="12.75" customHeight="1" x14ac:dyDescent="0.2">
      <c r="A20" s="21" t="s">
        <v>38</v>
      </c>
      <c r="C20" s="18">
        <v>0</v>
      </c>
      <c r="D20" s="23"/>
      <c r="E20" s="18"/>
      <c r="F20" s="18">
        <v>0</v>
      </c>
      <c r="G20" s="18"/>
      <c r="H20" s="18"/>
      <c r="I20" s="18">
        <v>0</v>
      </c>
      <c r="J20" s="18"/>
      <c r="K20" s="18"/>
      <c r="L20" s="18">
        <v>0</v>
      </c>
      <c r="M20" s="18"/>
      <c r="N20" s="18"/>
      <c r="O20" s="18">
        <v>0</v>
      </c>
      <c r="P20" s="18"/>
      <c r="Q20" s="18"/>
      <c r="R20" s="18">
        <v>0</v>
      </c>
      <c r="S20" s="18"/>
      <c r="T20" s="18"/>
      <c r="U20" s="18">
        <v>0</v>
      </c>
      <c r="V20" s="18"/>
      <c r="W20" s="18"/>
      <c r="X20" s="18">
        <v>0</v>
      </c>
      <c r="Y20" s="18"/>
      <c r="Z20" s="18"/>
      <c r="AA20" s="19">
        <f t="shared" si="0"/>
        <v>0</v>
      </c>
    </row>
    <row r="21" spans="1:27" s="22" customFormat="1" ht="12.75" customHeight="1" x14ac:dyDescent="0.2">
      <c r="A21" s="21" t="s">
        <v>39</v>
      </c>
      <c r="C21" s="18">
        <v>0</v>
      </c>
      <c r="D21" s="23"/>
      <c r="E21" s="18"/>
      <c r="F21" s="18">
        <v>0</v>
      </c>
      <c r="G21" s="18"/>
      <c r="H21" s="18"/>
      <c r="I21" s="18">
        <v>0</v>
      </c>
      <c r="J21" s="18"/>
      <c r="K21" s="18"/>
      <c r="L21" s="18">
        <v>0</v>
      </c>
      <c r="M21" s="18"/>
      <c r="N21" s="18"/>
      <c r="O21" s="18">
        <v>0</v>
      </c>
      <c r="P21" s="18"/>
      <c r="Q21" s="18"/>
      <c r="R21" s="18">
        <v>0</v>
      </c>
      <c r="S21" s="18"/>
      <c r="T21" s="18"/>
      <c r="U21" s="18">
        <v>0</v>
      </c>
      <c r="V21" s="18"/>
      <c r="W21" s="18"/>
      <c r="X21" s="18">
        <v>0</v>
      </c>
      <c r="Y21" s="18"/>
      <c r="Z21" s="18"/>
      <c r="AA21" s="19">
        <f t="shared" si="0"/>
        <v>0</v>
      </c>
    </row>
    <row r="22" spans="1:27" s="22" customFormat="1" ht="12.75" customHeight="1" x14ac:dyDescent="0.2">
      <c r="A22" s="21" t="s">
        <v>4</v>
      </c>
      <c r="C22" s="18">
        <v>0</v>
      </c>
      <c r="D22" s="23"/>
      <c r="E22" s="18"/>
      <c r="F22" s="18">
        <v>0</v>
      </c>
      <c r="G22" s="18"/>
      <c r="H22" s="18"/>
      <c r="I22" s="18">
        <v>0</v>
      </c>
      <c r="J22" s="18"/>
      <c r="K22" s="18"/>
      <c r="L22" s="18">
        <v>0</v>
      </c>
      <c r="M22" s="18"/>
      <c r="N22" s="18"/>
      <c r="O22" s="18">
        <v>0</v>
      </c>
      <c r="P22" s="18"/>
      <c r="Q22" s="18"/>
      <c r="R22" s="18">
        <v>0</v>
      </c>
      <c r="S22" s="18"/>
      <c r="T22" s="18"/>
      <c r="U22" s="18">
        <v>0</v>
      </c>
      <c r="V22" s="18"/>
      <c r="W22" s="18"/>
      <c r="X22" s="18">
        <v>0</v>
      </c>
      <c r="Y22" s="18"/>
      <c r="Z22" s="18"/>
      <c r="AA22" s="19">
        <f t="shared" si="0"/>
        <v>0</v>
      </c>
    </row>
    <row r="23" spans="1:27" s="22" customFormat="1" ht="12.75" customHeight="1" x14ac:dyDescent="0.2">
      <c r="A23" s="21" t="s">
        <v>40</v>
      </c>
      <c r="C23" s="18">
        <v>13234759</v>
      </c>
      <c r="D23" s="23"/>
      <c r="E23" s="18"/>
      <c r="F23" s="18">
        <v>0</v>
      </c>
      <c r="G23" s="18"/>
      <c r="H23" s="18"/>
      <c r="I23" s="18">
        <v>0</v>
      </c>
      <c r="J23" s="18"/>
      <c r="K23" s="18"/>
      <c r="L23" s="18">
        <v>0</v>
      </c>
      <c r="M23" s="18"/>
      <c r="N23" s="18"/>
      <c r="O23" s="18">
        <v>0</v>
      </c>
      <c r="P23" s="18"/>
      <c r="Q23" s="18"/>
      <c r="R23" s="18">
        <v>0</v>
      </c>
      <c r="S23" s="18"/>
      <c r="T23" s="18"/>
      <c r="U23" s="18">
        <v>0</v>
      </c>
      <c r="V23" s="18"/>
      <c r="W23" s="18"/>
      <c r="X23" s="18">
        <v>0</v>
      </c>
      <c r="Y23" s="18"/>
      <c r="Z23" s="18"/>
      <c r="AA23" s="19">
        <f t="shared" si="0"/>
        <v>13234759</v>
      </c>
    </row>
    <row r="24" spans="1:27" s="22" customFormat="1" ht="12.75" customHeight="1" x14ac:dyDescent="0.2">
      <c r="A24" s="22" t="s">
        <v>82</v>
      </c>
      <c r="C24" s="18">
        <v>0</v>
      </c>
      <c r="D24" s="23"/>
      <c r="E24" s="18"/>
      <c r="F24" s="18">
        <v>782107</v>
      </c>
      <c r="G24" s="18"/>
      <c r="H24" s="18"/>
      <c r="I24" s="18">
        <v>0</v>
      </c>
      <c r="J24" s="18"/>
      <c r="K24" s="18"/>
      <c r="L24" s="18">
        <v>0</v>
      </c>
      <c r="M24" s="18"/>
      <c r="N24" s="18"/>
      <c r="O24" s="18">
        <v>0</v>
      </c>
      <c r="P24" s="18"/>
      <c r="Q24" s="18"/>
      <c r="R24" s="18">
        <v>0</v>
      </c>
      <c r="S24" s="18"/>
      <c r="T24" s="18"/>
      <c r="U24" s="18">
        <v>0</v>
      </c>
      <c r="V24" s="18"/>
      <c r="W24" s="18"/>
      <c r="X24" s="18">
        <v>0</v>
      </c>
      <c r="Y24" s="18"/>
      <c r="Z24" s="18"/>
      <c r="AA24" s="19">
        <f t="shared" si="0"/>
        <v>782107</v>
      </c>
    </row>
    <row r="25" spans="1:27" s="22" customFormat="1" ht="12.75" customHeight="1" x14ac:dyDescent="0.2">
      <c r="A25" s="21" t="s">
        <v>41</v>
      </c>
      <c r="C25" s="18">
        <v>0</v>
      </c>
      <c r="D25" s="23"/>
      <c r="E25" s="18"/>
      <c r="F25" s="18">
        <v>288428</v>
      </c>
      <c r="G25" s="18"/>
      <c r="H25" s="18"/>
      <c r="I25" s="18">
        <v>0</v>
      </c>
      <c r="J25" s="18"/>
      <c r="K25" s="18"/>
      <c r="L25" s="18">
        <v>0</v>
      </c>
      <c r="M25" s="18"/>
      <c r="N25" s="18"/>
      <c r="O25" s="18">
        <v>0</v>
      </c>
      <c r="P25" s="18"/>
      <c r="Q25" s="18"/>
      <c r="R25" s="18">
        <v>0</v>
      </c>
      <c r="S25" s="18"/>
      <c r="T25" s="18"/>
      <c r="U25" s="18">
        <v>0</v>
      </c>
      <c r="V25" s="18"/>
      <c r="W25" s="18"/>
      <c r="X25" s="18">
        <v>0</v>
      </c>
      <c r="Y25" s="18"/>
      <c r="Z25" s="18"/>
      <c r="AA25" s="19">
        <f t="shared" ref="AA25" si="1">SUM(C25:X25)</f>
        <v>288428</v>
      </c>
    </row>
    <row r="26" spans="1:27" s="22" customFormat="1" ht="12.75" customHeight="1" x14ac:dyDescent="0.2">
      <c r="A26" s="21" t="s">
        <v>42</v>
      </c>
      <c r="B26" s="24"/>
      <c r="C26" s="25">
        <v>0</v>
      </c>
      <c r="D26" s="23"/>
      <c r="E26" s="25"/>
      <c r="F26" s="25">
        <v>0</v>
      </c>
      <c r="G26" s="18"/>
      <c r="H26" s="25"/>
      <c r="I26" s="25">
        <v>0</v>
      </c>
      <c r="J26" s="18"/>
      <c r="K26" s="25"/>
      <c r="L26" s="25">
        <v>174522</v>
      </c>
      <c r="M26" s="18"/>
      <c r="N26" s="25"/>
      <c r="O26" s="25">
        <v>0</v>
      </c>
      <c r="P26" s="18"/>
      <c r="Q26" s="25"/>
      <c r="R26" s="25">
        <v>0</v>
      </c>
      <c r="S26" s="18"/>
      <c r="T26" s="25"/>
      <c r="U26" s="25">
        <v>0</v>
      </c>
      <c r="V26" s="18"/>
      <c r="W26" s="25"/>
      <c r="X26" s="25">
        <v>0</v>
      </c>
      <c r="Y26" s="18"/>
      <c r="Z26" s="25"/>
      <c r="AA26" s="25">
        <f t="shared" si="0"/>
        <v>174522</v>
      </c>
    </row>
    <row r="27" spans="1:27" s="22" customFormat="1" ht="12.75" customHeight="1" x14ac:dyDescent="0.2">
      <c r="A27" s="28"/>
    </row>
    <row r="28" spans="1:27" s="22" customFormat="1" ht="12.75" customHeight="1" x14ac:dyDescent="0.2">
      <c r="A28" s="27" t="s">
        <v>51</v>
      </c>
      <c r="B28" s="29" t="s">
        <v>2</v>
      </c>
      <c r="C28" s="30">
        <f>SUM(C18:C26)</f>
        <v>13234759</v>
      </c>
      <c r="D28" s="31"/>
      <c r="E28" s="29" t="s">
        <v>2</v>
      </c>
      <c r="F28" s="30">
        <f>SUM(F18:F26)</f>
        <v>1070535</v>
      </c>
      <c r="G28" s="31"/>
      <c r="H28" s="29" t="s">
        <v>2</v>
      </c>
      <c r="I28" s="30">
        <f>SUM(I18:I26)</f>
        <v>4945</v>
      </c>
      <c r="J28" s="31"/>
      <c r="K28" s="29" t="s">
        <v>2</v>
      </c>
      <c r="L28" s="30">
        <f>SUM(L18:L26)</f>
        <v>174522</v>
      </c>
      <c r="M28" s="31"/>
      <c r="N28" s="29" t="s">
        <v>2</v>
      </c>
      <c r="O28" s="30">
        <f>SUM(O18:O26)</f>
        <v>0</v>
      </c>
      <c r="P28" s="31"/>
      <c r="Q28" s="29" t="s">
        <v>2</v>
      </c>
      <c r="R28" s="30">
        <f>SUM(R18:R26)</f>
        <v>0</v>
      </c>
      <c r="S28" s="31"/>
      <c r="T28" s="29" t="s">
        <v>2</v>
      </c>
      <c r="U28" s="30">
        <f>SUM(U18:U26)</f>
        <v>0</v>
      </c>
      <c r="V28" s="31"/>
      <c r="W28" s="29" t="s">
        <v>2</v>
      </c>
      <c r="X28" s="30">
        <f>SUM(X18:X26)</f>
        <v>0</v>
      </c>
      <c r="Y28" s="31"/>
      <c r="Z28" s="29" t="s">
        <v>2</v>
      </c>
      <c r="AA28" s="30">
        <f>SUM(AA18:AA26)</f>
        <v>14484761</v>
      </c>
    </row>
    <row r="29" spans="1:27" s="22" customFormat="1" ht="12.75" customHeight="1" x14ac:dyDescent="0.2"/>
    <row r="30" spans="1:27" s="22" customFormat="1" ht="12.75" customHeight="1" x14ac:dyDescent="0.2">
      <c r="A30" s="33" t="s">
        <v>33</v>
      </c>
    </row>
    <row r="31" spans="1:27" s="22" customFormat="1" ht="12.75" customHeight="1" x14ac:dyDescent="0.2">
      <c r="A31" s="21" t="s">
        <v>43</v>
      </c>
      <c r="B31" s="17" t="s">
        <v>2</v>
      </c>
      <c r="C31" s="18">
        <v>0</v>
      </c>
      <c r="D31" s="18"/>
      <c r="E31" s="17" t="s">
        <v>2</v>
      </c>
      <c r="F31" s="18">
        <v>0</v>
      </c>
      <c r="G31" s="18"/>
      <c r="H31" s="17" t="s">
        <v>2</v>
      </c>
      <c r="I31" s="18">
        <v>4085</v>
      </c>
      <c r="J31" s="18"/>
      <c r="K31" s="17" t="s">
        <v>2</v>
      </c>
      <c r="L31" s="18">
        <v>0</v>
      </c>
      <c r="M31" s="18"/>
      <c r="N31" s="17" t="s">
        <v>2</v>
      </c>
      <c r="O31" s="18">
        <v>0</v>
      </c>
      <c r="P31" s="18"/>
      <c r="Q31" s="17" t="s">
        <v>2</v>
      </c>
      <c r="R31" s="18">
        <v>0</v>
      </c>
      <c r="S31" s="18"/>
      <c r="T31" s="17" t="s">
        <v>2</v>
      </c>
      <c r="U31" s="18">
        <v>0</v>
      </c>
      <c r="V31" s="18"/>
      <c r="W31" s="17" t="s">
        <v>2</v>
      </c>
      <c r="X31" s="18">
        <v>0</v>
      </c>
      <c r="Y31" s="18"/>
      <c r="Z31" s="17" t="s">
        <v>2</v>
      </c>
      <c r="AA31" s="19">
        <f t="shared" ref="AA31:AA36" si="2">SUM(C31:X31)</f>
        <v>4085</v>
      </c>
    </row>
    <row r="32" spans="1:27" s="22" customFormat="1" ht="12.75" customHeight="1" x14ac:dyDescent="0.2">
      <c r="A32" s="21" t="s">
        <v>44</v>
      </c>
      <c r="C32" s="18">
        <v>0</v>
      </c>
      <c r="D32" s="23"/>
      <c r="E32" s="18"/>
      <c r="F32" s="18">
        <v>0</v>
      </c>
      <c r="G32" s="18"/>
      <c r="H32" s="18"/>
      <c r="I32" s="18">
        <v>0</v>
      </c>
      <c r="J32" s="18"/>
      <c r="K32" s="18"/>
      <c r="L32" s="18">
        <v>0</v>
      </c>
      <c r="M32" s="18"/>
      <c r="N32" s="18"/>
      <c r="O32" s="18">
        <v>0</v>
      </c>
      <c r="P32" s="18"/>
      <c r="Q32" s="18"/>
      <c r="R32" s="18">
        <v>0</v>
      </c>
      <c r="S32" s="18"/>
      <c r="T32" s="18"/>
      <c r="U32" s="18">
        <v>0</v>
      </c>
      <c r="V32" s="18"/>
      <c r="W32" s="18"/>
      <c r="X32" s="18">
        <v>0</v>
      </c>
      <c r="Y32" s="18"/>
      <c r="Z32" s="18"/>
      <c r="AA32" s="19">
        <f t="shared" si="2"/>
        <v>0</v>
      </c>
    </row>
    <row r="33" spans="1:27" s="22" customFormat="1" ht="12.75" customHeight="1" x14ac:dyDescent="0.2">
      <c r="A33" s="21" t="s">
        <v>45</v>
      </c>
      <c r="C33" s="18">
        <v>13109999</v>
      </c>
      <c r="D33" s="23"/>
      <c r="E33" s="18"/>
      <c r="F33" s="18">
        <v>0</v>
      </c>
      <c r="G33" s="18"/>
      <c r="H33" s="18"/>
      <c r="I33" s="18">
        <v>0</v>
      </c>
      <c r="J33" s="18"/>
      <c r="K33" s="18"/>
      <c r="L33" s="18">
        <v>0</v>
      </c>
      <c r="M33" s="18"/>
      <c r="N33" s="18"/>
      <c r="O33" s="18">
        <v>0</v>
      </c>
      <c r="P33" s="18"/>
      <c r="Q33" s="18"/>
      <c r="R33" s="18">
        <v>0</v>
      </c>
      <c r="S33" s="18"/>
      <c r="T33" s="18"/>
      <c r="U33" s="18">
        <v>0</v>
      </c>
      <c r="V33" s="18"/>
      <c r="W33" s="18"/>
      <c r="X33" s="18">
        <v>0</v>
      </c>
      <c r="Y33" s="18"/>
      <c r="Z33" s="18"/>
      <c r="AA33" s="19">
        <f t="shared" si="2"/>
        <v>13109999</v>
      </c>
    </row>
    <row r="34" spans="1:27" s="22" customFormat="1" ht="12.75" customHeight="1" x14ac:dyDescent="0.2">
      <c r="A34" s="21" t="s">
        <v>46</v>
      </c>
      <c r="C34" s="18">
        <v>0</v>
      </c>
      <c r="D34" s="23"/>
      <c r="E34" s="18"/>
      <c r="F34" s="18">
        <v>1070535</v>
      </c>
      <c r="G34" s="18"/>
      <c r="H34" s="18"/>
      <c r="I34" s="18">
        <v>0</v>
      </c>
      <c r="J34" s="18"/>
      <c r="K34" s="18"/>
      <c r="L34" s="18">
        <v>0</v>
      </c>
      <c r="M34" s="18"/>
      <c r="N34" s="18"/>
      <c r="O34" s="18">
        <v>0</v>
      </c>
      <c r="P34" s="18"/>
      <c r="Q34" s="18"/>
      <c r="R34" s="18">
        <v>0</v>
      </c>
      <c r="S34" s="18"/>
      <c r="T34" s="18"/>
      <c r="U34" s="18">
        <v>0</v>
      </c>
      <c r="V34" s="18"/>
      <c r="W34" s="18"/>
      <c r="X34" s="18">
        <v>0</v>
      </c>
      <c r="Y34" s="18"/>
      <c r="Z34" s="18"/>
      <c r="AA34" s="19">
        <f t="shared" si="2"/>
        <v>1070535</v>
      </c>
    </row>
    <row r="35" spans="1:27" s="22" customFormat="1" ht="12.75" customHeight="1" x14ac:dyDescent="0.2">
      <c r="A35" s="21" t="s">
        <v>47</v>
      </c>
      <c r="C35" s="18">
        <v>0</v>
      </c>
      <c r="D35" s="23"/>
      <c r="E35" s="18"/>
      <c r="F35" s="18">
        <v>0</v>
      </c>
      <c r="G35" s="18"/>
      <c r="H35" s="18"/>
      <c r="I35" s="18">
        <v>0</v>
      </c>
      <c r="J35" s="18"/>
      <c r="K35" s="18"/>
      <c r="L35" s="18">
        <v>420</v>
      </c>
      <c r="M35" s="18"/>
      <c r="N35" s="18"/>
      <c r="O35" s="18">
        <v>0</v>
      </c>
      <c r="P35" s="18"/>
      <c r="Q35" s="18"/>
      <c r="R35" s="18">
        <v>0</v>
      </c>
      <c r="S35" s="18"/>
      <c r="T35" s="18"/>
      <c r="U35" s="18">
        <v>0</v>
      </c>
      <c r="V35" s="18"/>
      <c r="W35" s="18"/>
      <c r="X35" s="18">
        <v>0</v>
      </c>
      <c r="Y35" s="18"/>
      <c r="Z35" s="18"/>
      <c r="AA35" s="19">
        <f t="shared" si="2"/>
        <v>420</v>
      </c>
    </row>
    <row r="36" spans="1:27" s="22" customFormat="1" ht="12.75" customHeight="1" x14ac:dyDescent="0.2">
      <c r="A36" s="21" t="s">
        <v>48</v>
      </c>
      <c r="B36" s="24"/>
      <c r="C36" s="25">
        <v>0</v>
      </c>
      <c r="D36" s="23"/>
      <c r="E36" s="25"/>
      <c r="F36" s="25">
        <v>0</v>
      </c>
      <c r="G36" s="18"/>
      <c r="H36" s="25"/>
      <c r="I36" s="25">
        <v>0</v>
      </c>
      <c r="J36" s="18"/>
      <c r="K36" s="25"/>
      <c r="L36" s="25">
        <v>95450</v>
      </c>
      <c r="M36" s="18"/>
      <c r="N36" s="25"/>
      <c r="O36" s="25">
        <v>0</v>
      </c>
      <c r="P36" s="18"/>
      <c r="Q36" s="25"/>
      <c r="R36" s="25">
        <v>0</v>
      </c>
      <c r="S36" s="18"/>
      <c r="T36" s="25"/>
      <c r="U36" s="25">
        <v>0</v>
      </c>
      <c r="V36" s="18"/>
      <c r="W36" s="25"/>
      <c r="X36" s="25">
        <v>0</v>
      </c>
      <c r="Y36" s="18"/>
      <c r="Z36" s="25"/>
      <c r="AA36" s="25">
        <f t="shared" si="2"/>
        <v>95450</v>
      </c>
    </row>
    <row r="37" spans="1:27" s="22" customFormat="1" ht="12.75" customHeight="1" x14ac:dyDescent="0.2"/>
    <row r="38" spans="1:27" s="22" customFormat="1" ht="12.75" customHeight="1" x14ac:dyDescent="0.2">
      <c r="A38" s="27" t="s">
        <v>52</v>
      </c>
      <c r="B38" s="29" t="s">
        <v>2</v>
      </c>
      <c r="C38" s="30">
        <f>SUM(C31:C36)</f>
        <v>13109999</v>
      </c>
      <c r="D38" s="31"/>
      <c r="E38" s="29" t="s">
        <v>2</v>
      </c>
      <c r="F38" s="30">
        <f>SUM(F31:F36)</f>
        <v>1070535</v>
      </c>
      <c r="G38" s="31"/>
      <c r="H38" s="29" t="s">
        <v>2</v>
      </c>
      <c r="I38" s="30">
        <f>SUM(I31:I36)</f>
        <v>4085</v>
      </c>
      <c r="J38" s="31"/>
      <c r="K38" s="29" t="s">
        <v>2</v>
      </c>
      <c r="L38" s="30">
        <f>SUM(L31:L36)</f>
        <v>95870</v>
      </c>
      <c r="M38" s="31"/>
      <c r="N38" s="29" t="s">
        <v>2</v>
      </c>
      <c r="O38" s="30">
        <f>SUM(O31:O36)</f>
        <v>0</v>
      </c>
      <c r="P38" s="31"/>
      <c r="Q38" s="29" t="s">
        <v>2</v>
      </c>
      <c r="R38" s="30">
        <f>SUM(R31:R36)</f>
        <v>0</v>
      </c>
      <c r="S38" s="31"/>
      <c r="T38" s="29" t="s">
        <v>2</v>
      </c>
      <c r="U38" s="30">
        <f>SUM(U31:U36)</f>
        <v>0</v>
      </c>
      <c r="V38" s="31"/>
      <c r="W38" s="29" t="s">
        <v>2</v>
      </c>
      <c r="X38" s="30">
        <f>SUM(X31:X36)</f>
        <v>0</v>
      </c>
      <c r="Y38" s="31"/>
      <c r="Z38" s="29" t="s">
        <v>2</v>
      </c>
      <c r="AA38" s="30">
        <f>SUM(AA31:AA36)</f>
        <v>14280489</v>
      </c>
    </row>
    <row r="39" spans="1:27" ht="12.75" customHeight="1" x14ac:dyDescent="0.25"/>
    <row r="40" spans="1:27" ht="12.75" customHeight="1" x14ac:dyDescent="0.25">
      <c r="A40" s="13" t="s">
        <v>49</v>
      </c>
      <c r="B40" s="35" t="s">
        <v>2</v>
      </c>
      <c r="C40" s="36">
        <f>C28-C38</f>
        <v>124760</v>
      </c>
      <c r="D40" s="37"/>
      <c r="E40" s="35" t="s">
        <v>2</v>
      </c>
      <c r="F40" s="36">
        <f>F28-F38</f>
        <v>0</v>
      </c>
      <c r="G40" s="37"/>
      <c r="H40" s="35" t="s">
        <v>2</v>
      </c>
      <c r="I40" s="36">
        <f>I28-I38</f>
        <v>860</v>
      </c>
      <c r="J40" s="37"/>
      <c r="K40" s="35" t="s">
        <v>2</v>
      </c>
      <c r="L40" s="36">
        <f>L28-L38</f>
        <v>78652</v>
      </c>
      <c r="M40" s="37"/>
      <c r="N40" s="35" t="s">
        <v>2</v>
      </c>
      <c r="O40" s="36">
        <f>O28-O38</f>
        <v>0</v>
      </c>
      <c r="P40" s="37"/>
      <c r="Q40" s="35" t="s">
        <v>2</v>
      </c>
      <c r="R40" s="36">
        <f>R28-R38</f>
        <v>0</v>
      </c>
      <c r="S40" s="37"/>
      <c r="T40" s="35" t="s">
        <v>2</v>
      </c>
      <c r="U40" s="36">
        <f>U28-U38</f>
        <v>0</v>
      </c>
      <c r="V40" s="37"/>
      <c r="W40" s="35" t="s">
        <v>2</v>
      </c>
      <c r="X40" s="36">
        <f>X28-X38</f>
        <v>0</v>
      </c>
      <c r="Y40" s="37"/>
      <c r="Z40" s="35" t="s">
        <v>2</v>
      </c>
      <c r="AA40" s="36">
        <f>AA28-AA38</f>
        <v>204272</v>
      </c>
    </row>
    <row r="41" spans="1:27" ht="12.75" customHeight="1" x14ac:dyDescent="0.25">
      <c r="A41" s="13"/>
    </row>
    <row r="42" spans="1:27" ht="12.75" customHeight="1" x14ac:dyDescent="0.25">
      <c r="A42" s="13" t="s">
        <v>53</v>
      </c>
      <c r="B42" s="29"/>
      <c r="C42" s="30">
        <v>110250</v>
      </c>
      <c r="D42" s="31"/>
      <c r="E42" s="29"/>
      <c r="F42" s="30">
        <v>0</v>
      </c>
      <c r="G42" s="31"/>
      <c r="H42" s="29"/>
      <c r="I42" s="30">
        <v>24950</v>
      </c>
      <c r="J42" s="31"/>
      <c r="K42" s="29"/>
      <c r="L42" s="30">
        <v>493029</v>
      </c>
      <c r="M42" s="31"/>
      <c r="N42" s="29"/>
      <c r="O42" s="30">
        <v>0</v>
      </c>
      <c r="P42" s="31"/>
      <c r="Q42" s="29"/>
      <c r="R42" s="30">
        <v>0</v>
      </c>
      <c r="S42" s="31"/>
      <c r="T42" s="29"/>
      <c r="U42" s="30">
        <v>0</v>
      </c>
      <c r="V42" s="31"/>
      <c r="W42" s="29"/>
      <c r="X42" s="30">
        <v>0</v>
      </c>
      <c r="Y42" s="31"/>
      <c r="Z42" s="29"/>
      <c r="AA42" s="30">
        <f>SUM(C42:X42)</f>
        <v>628229</v>
      </c>
    </row>
    <row r="43" spans="1:27" ht="12.75" customHeight="1" x14ac:dyDescent="0.25">
      <c r="A43" s="34"/>
    </row>
    <row r="44" spans="1:27" ht="12.75" customHeight="1" thickBot="1" x14ac:dyDescent="0.3">
      <c r="A44" s="12" t="s">
        <v>50</v>
      </c>
      <c r="B44" s="45" t="s">
        <v>2</v>
      </c>
      <c r="C44" s="44">
        <f>SUM(C40:C42)</f>
        <v>235010</v>
      </c>
      <c r="D44" s="31"/>
      <c r="E44" s="45" t="s">
        <v>2</v>
      </c>
      <c r="F44" s="44">
        <f>SUM(F40:F42)</f>
        <v>0</v>
      </c>
      <c r="G44" s="31"/>
      <c r="H44" s="45" t="s">
        <v>2</v>
      </c>
      <c r="I44" s="44">
        <f>SUM(I40:I42)</f>
        <v>25810</v>
      </c>
      <c r="J44" s="31"/>
      <c r="K44" s="45" t="s">
        <v>2</v>
      </c>
      <c r="L44" s="44">
        <f>SUM(L40:L42)</f>
        <v>571681</v>
      </c>
      <c r="M44" s="31"/>
      <c r="N44" s="45" t="s">
        <v>2</v>
      </c>
      <c r="O44" s="44">
        <f>SUM(O40:O42)</f>
        <v>0</v>
      </c>
      <c r="P44" s="31"/>
      <c r="Q44" s="45" t="s">
        <v>2</v>
      </c>
      <c r="R44" s="44">
        <f>SUM(R40:R42)</f>
        <v>0</v>
      </c>
      <c r="S44" s="31"/>
      <c r="T44" s="45" t="s">
        <v>2</v>
      </c>
      <c r="U44" s="44">
        <f>SUM(U40:U42)</f>
        <v>0</v>
      </c>
      <c r="V44" s="31"/>
      <c r="W44" s="45" t="s">
        <v>2</v>
      </c>
      <c r="X44" s="44">
        <f>SUM(X40:X42)</f>
        <v>0</v>
      </c>
      <c r="Y44" s="31"/>
      <c r="Z44" s="45" t="s">
        <v>2</v>
      </c>
      <c r="AA44" s="44">
        <f>SUM(AA40:AA42)</f>
        <v>832501</v>
      </c>
    </row>
    <row r="45" spans="1:27" ht="12.75" customHeight="1" thickTop="1" x14ac:dyDescent="0.25"/>
    <row r="46" spans="1:27" s="22" customFormat="1" ht="12.75" customHeight="1" x14ac:dyDescent="0.2">
      <c r="A46" s="27"/>
    </row>
    <row r="47" spans="1:27" s="22" customFormat="1" ht="12.75" customHeight="1" x14ac:dyDescent="0.2"/>
    <row r="48" spans="1:27" s="22" customFormat="1" ht="12.75" customHeight="1" x14ac:dyDescent="0.2"/>
    <row r="49" spans="1:27" s="22" customFormat="1" ht="12.75" customHeight="1" x14ac:dyDescent="0.2"/>
    <row r="50" spans="1:27" s="22" customFormat="1" ht="12.75" customHeight="1" x14ac:dyDescent="0.2">
      <c r="A50" s="32"/>
      <c r="C50" s="28"/>
      <c r="F50" s="28"/>
      <c r="I50" s="28"/>
      <c r="L50" s="28"/>
      <c r="O50" s="28"/>
      <c r="R50" s="28"/>
      <c r="U50" s="28"/>
      <c r="X50" s="28"/>
      <c r="AA50" s="28"/>
    </row>
    <row r="51" spans="1:27" s="22" customFormat="1" ht="12.75" customHeight="1" x14ac:dyDescent="0.2"/>
    <row r="52" spans="1:27" s="22" customFormat="1" ht="12.75" customHeight="1" x14ac:dyDescent="0.2"/>
    <row r="53" spans="1:27" s="22" customFormat="1" ht="12.75" customHeight="1" x14ac:dyDescent="0.2"/>
    <row r="54" spans="1:27" s="22" customFormat="1" ht="12.75" customHeight="1" x14ac:dyDescent="0.2"/>
    <row r="55" spans="1:27" s="22" customFormat="1" ht="12.75" customHeight="1" x14ac:dyDescent="0.2"/>
    <row r="56" spans="1:27" s="22" customFormat="1" ht="12.75" x14ac:dyDescent="0.2"/>
    <row r="57" spans="1:27" s="22" customFormat="1" ht="12.75" x14ac:dyDescent="0.2"/>
    <row r="58" spans="1:27" s="22" customFormat="1" ht="12.75" x14ac:dyDescent="0.2"/>
    <row r="59" spans="1:27" s="22" customFormat="1" ht="12.75" x14ac:dyDescent="0.2"/>
  </sheetData>
  <mergeCells count="29">
    <mergeCell ref="B11:X11"/>
    <mergeCell ref="Z11:AA11"/>
    <mergeCell ref="Z12:AA12"/>
    <mergeCell ref="Z13:AA13"/>
    <mergeCell ref="Z14:AA14"/>
    <mergeCell ref="T12:U12"/>
    <mergeCell ref="T13:U13"/>
    <mergeCell ref="T14:U14"/>
    <mergeCell ref="K13:L13"/>
    <mergeCell ref="K14:L14"/>
    <mergeCell ref="N12:O12"/>
    <mergeCell ref="N13:O13"/>
    <mergeCell ref="N14:O14"/>
    <mergeCell ref="Q12:R12"/>
    <mergeCell ref="Q13:R13"/>
    <mergeCell ref="Q14:R14"/>
    <mergeCell ref="B13:C13"/>
    <mergeCell ref="E13:F13"/>
    <mergeCell ref="W13:X13"/>
    <mergeCell ref="B14:C14"/>
    <mergeCell ref="E14:F14"/>
    <mergeCell ref="W14:X14"/>
    <mergeCell ref="H13:I13"/>
    <mergeCell ref="H14:I14"/>
    <mergeCell ref="B12:C12"/>
    <mergeCell ref="E12:F12"/>
    <mergeCell ref="W12:X12"/>
    <mergeCell ref="H12:I12"/>
    <mergeCell ref="K12:L1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stmt fiduciary NP</vt:lpstr>
      <vt:lpstr>stmt changes fidcuary NP</vt:lpstr>
      <vt:lpstr>combining custodial</vt:lpstr>
      <vt:lpstr>combining changes custodial</vt:lpstr>
      <vt:lpstr>'combining custodial'!Print_Area</vt:lpstr>
    </vt:vector>
  </TitlesOfParts>
  <Company>MN Office of the State Auditor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 Anderson</dc:creator>
  <cp:lastModifiedBy>Tom Karlson</cp:lastModifiedBy>
  <cp:lastPrinted>2020-06-01T16:58:10Z</cp:lastPrinted>
  <dcterms:created xsi:type="dcterms:W3CDTF">2020-03-04T12:55:07Z</dcterms:created>
  <dcterms:modified xsi:type="dcterms:W3CDTF">2020-06-01T17:03:46Z</dcterms:modified>
</cp:coreProperties>
</file>